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Denne_projektmappe" defaultThemeVersion="202300"/>
  <xr:revisionPtr revIDLastSave="0" documentId="8_{51C27EDA-41CE-4692-8E14-1FD999B1F66F}" xr6:coauthVersionLast="47" xr6:coauthVersionMax="47" xr10:uidLastSave="{00000000-0000-0000-0000-000000000000}"/>
  <workbookProtection workbookAlgorithmName="SHA-512" workbookHashValue="vLTqC2ZqhwTIfSKel2sykxaIbtUUVKSemkDw5eSw87t+VabU9ze2n+hqaWos2JyclTIRBBinEtJhV63MEh2SLw==" workbookSaltValue="u/CDa3+8rKYKJHNXzhjSTA==" workbookSpinCount="100000" lockStructure="1"/>
  <bookViews>
    <workbookView xWindow="-120" yWindow="-120" windowWidth="29040" windowHeight="15720" xr2:uid="{E47EB16A-E4F8-4676-B112-577E315437C5}"/>
  </bookViews>
  <sheets>
    <sheet name="Budgetskema" sheetId="1" r:id="rId1"/>
    <sheet name="Vejledn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2" l="1"/>
  <c r="I39" i="1"/>
  <c r="I40" i="1" s="1"/>
  <c r="F39" i="1"/>
  <c r="G40" i="1" s="1"/>
  <c r="F38" i="1"/>
  <c r="D38" i="1"/>
  <c r="F37" i="1"/>
  <c r="D37" i="1"/>
  <c r="F36" i="1"/>
  <c r="D36" i="1"/>
  <c r="F35" i="1"/>
  <c r="D35" i="1"/>
  <c r="F34" i="1"/>
  <c r="D34" i="1"/>
  <c r="F33" i="1"/>
  <c r="D33" i="1"/>
  <c r="F32" i="1"/>
  <c r="D32" i="1"/>
  <c r="F31" i="1"/>
  <c r="D31" i="1"/>
  <c r="F30" i="1"/>
  <c r="D30" i="1"/>
  <c r="F29" i="1"/>
  <c r="D29" i="1"/>
  <c r="F28" i="1"/>
  <c r="D28" i="1"/>
  <c r="D27" i="1" s="1"/>
  <c r="D39" i="1" s="1"/>
  <c r="E40" i="1" s="1"/>
  <c r="G27" i="1"/>
  <c r="F27" i="1"/>
  <c r="D24" i="1"/>
  <c r="C23" i="1" s="1"/>
  <c r="J19" i="1"/>
  <c r="K19" i="1" s="1"/>
  <c r="J17" i="1"/>
  <c r="J16" i="1"/>
  <c r="D14" i="1"/>
  <c r="F14" i="1" s="1"/>
  <c r="H14" i="1" s="1"/>
  <c r="I14" i="1" s="1"/>
  <c r="I9" i="1"/>
  <c r="I18" i="1" s="1"/>
  <c r="I20" i="1" s="1"/>
  <c r="H27" i="1" l="1"/>
  <c r="J27" i="1" s="1"/>
  <c r="H30" i="1"/>
  <c r="J30" i="1" s="1"/>
  <c r="H33" i="1"/>
  <c r="J33" i="1" s="1"/>
  <c r="H36" i="1"/>
  <c r="J36" i="1" s="1"/>
  <c r="H28" i="1"/>
  <c r="J28" i="1" s="1"/>
  <c r="H31" i="1"/>
  <c r="J31" i="1" s="1"/>
  <c r="H34" i="1"/>
  <c r="J34" i="1" s="1"/>
  <c r="H37" i="1"/>
  <c r="J37" i="1" s="1"/>
  <c r="D10" i="1"/>
  <c r="K16" i="1" s="1"/>
  <c r="D18" i="1"/>
  <c r="F18" i="1"/>
  <c r="F20" i="1" s="1"/>
  <c r="H18" i="1"/>
  <c r="H20" i="1" s="1"/>
  <c r="H29" i="1"/>
  <c r="J29" i="1" s="1"/>
  <c r="H32" i="1"/>
  <c r="J32" i="1" s="1"/>
  <c r="H35" i="1"/>
  <c r="J35" i="1" s="1"/>
  <c r="H38" i="1"/>
  <c r="J38" i="1" s="1"/>
  <c r="I46" i="2"/>
  <c r="I47" i="2" s="1"/>
  <c r="J18" i="1" l="1"/>
  <c r="D20" i="1"/>
  <c r="H39" i="1"/>
  <c r="J20" i="1" l="1"/>
  <c r="J21" i="1" s="1"/>
  <c r="K9" i="1" s="1"/>
  <c r="J39" i="1"/>
  <c r="J40" i="1" s="1"/>
</calcChain>
</file>

<file path=xl/sharedStrings.xml><?xml version="1.0" encoding="utf-8"?>
<sst xmlns="http://schemas.openxmlformats.org/spreadsheetml/2006/main" count="129" uniqueCount="82">
  <si>
    <t>Artskonto</t>
  </si>
  <si>
    <t>Nettobudget</t>
  </si>
  <si>
    <t>Januar</t>
  </si>
  <si>
    <t>Februar</t>
  </si>
  <si>
    <t>Marts</t>
  </si>
  <si>
    <t>April</t>
  </si>
  <si>
    <t>Maj</t>
  </si>
  <si>
    <t>Juni</t>
  </si>
  <si>
    <t>Juli</t>
  </si>
  <si>
    <t>August</t>
  </si>
  <si>
    <t>September</t>
  </si>
  <si>
    <t>Oktober</t>
  </si>
  <si>
    <t>November</t>
  </si>
  <si>
    <t>December</t>
  </si>
  <si>
    <t>NEDENSTÅENDE OPLYSNINGER BRUGES I FORBINDELSE MED BUDGETTERING AF FORSKNINGSMIDLER</t>
  </si>
  <si>
    <t>Beløb til fordeling</t>
  </si>
  <si>
    <r>
      <t>Projektnavn</t>
    </r>
    <r>
      <rPr>
        <b/>
        <sz val="11"/>
        <color rgb="FFFF0000"/>
        <rFont val="Aptos Narrow"/>
        <family val="2"/>
        <scheme val="minor"/>
      </rPr>
      <t>*</t>
    </r>
  </si>
  <si>
    <r>
      <t>Ansvarlig</t>
    </r>
    <r>
      <rPr>
        <b/>
        <sz val="11"/>
        <color rgb="FFFF0000"/>
        <rFont val="Aptos Narrow"/>
        <family val="2"/>
        <scheme val="minor"/>
      </rPr>
      <t>*</t>
    </r>
  </si>
  <si>
    <r>
      <t>Samlet bevillingstilsagn i DKK</t>
    </r>
    <r>
      <rPr>
        <b/>
        <sz val="11"/>
        <color rgb="FFFF0000"/>
        <rFont val="Aptos Narrow"/>
        <family val="2"/>
        <scheme val="minor"/>
      </rPr>
      <t>*</t>
    </r>
  </si>
  <si>
    <r>
      <rPr>
        <b/>
        <sz val="9"/>
        <color rgb="FFFF0000"/>
        <rFont val="Aptos Narrow"/>
        <family val="2"/>
        <scheme val="minor"/>
      </rPr>
      <t>*</t>
    </r>
    <r>
      <rPr>
        <b/>
        <sz val="9"/>
        <color theme="1"/>
        <rFont val="Aptos Narrow"/>
        <family val="2"/>
        <scheme val="minor"/>
      </rPr>
      <t>Skal udfyldes</t>
    </r>
  </si>
  <si>
    <t>Løn - 101001</t>
  </si>
  <si>
    <t>Øvrig drift - 230021</t>
  </si>
  <si>
    <r>
      <t xml:space="preserve">Indtægter - 405506 </t>
    </r>
    <r>
      <rPr>
        <sz val="11"/>
        <color rgb="FFFF0000"/>
        <rFont val="Aptos Narrow"/>
        <family val="2"/>
        <scheme val="minor"/>
      </rPr>
      <t>(anføres med - )</t>
    </r>
  </si>
  <si>
    <t>Overhead forskning - 230052</t>
  </si>
  <si>
    <t>Total til fordeling</t>
  </si>
  <si>
    <t>Hele perioden</t>
  </si>
  <si>
    <t xml:space="preserve">I alt </t>
  </si>
  <si>
    <t>PSP</t>
  </si>
  <si>
    <t>SD.nr.</t>
  </si>
  <si>
    <t>Omkostningssted</t>
  </si>
  <si>
    <t>Beløb, DKK</t>
  </si>
  <si>
    <t>Budget afstemt:</t>
  </si>
  <si>
    <r>
      <t>Overhead forskning - 230052</t>
    </r>
    <r>
      <rPr>
        <sz val="11"/>
        <color rgb="FFFF0000"/>
        <rFont val="Aptos Narrow"/>
        <family val="2"/>
        <scheme val="minor"/>
      </rPr>
      <t xml:space="preserve"> (beregnet)</t>
    </r>
  </si>
  <si>
    <t>Indtægter - 405506</t>
  </si>
  <si>
    <r>
      <rPr>
        <b/>
        <sz val="11"/>
        <rFont val="Aptos Narrow"/>
        <family val="2"/>
        <scheme val="minor"/>
      </rPr>
      <t>Bevillingsmodtager skal udfylde</t>
    </r>
    <r>
      <rPr>
        <b/>
        <sz val="11"/>
        <color theme="4" tint="0.39997558519241921"/>
        <rFont val="Aptos Narrow"/>
        <family val="2"/>
        <scheme val="minor"/>
      </rPr>
      <t xml:space="preserve"> blå projekt- og budgetårsfelter</t>
    </r>
    <r>
      <rPr>
        <b/>
        <sz val="11"/>
        <rFont val="Aptos Narrow"/>
        <family val="2"/>
        <scheme val="minor"/>
      </rPr>
      <t xml:space="preserve">, samt </t>
    </r>
    <r>
      <rPr>
        <b/>
        <sz val="11"/>
        <color theme="9" tint="0.39997558519241921"/>
        <rFont val="Aptos Narrow"/>
        <family val="2"/>
        <scheme val="minor"/>
      </rPr>
      <t>grønne overslagsårsfelter</t>
    </r>
    <r>
      <rPr>
        <b/>
        <sz val="11"/>
        <color theme="1"/>
        <rFont val="Aptos Narrow"/>
        <family val="2"/>
        <scheme val="minor"/>
      </rPr>
      <t xml:space="preserve"> (se evt. fane med vejledning).</t>
    </r>
  </si>
  <si>
    <t>Indtægter skal anføres med minus (-) foran</t>
  </si>
  <si>
    <t>Individuel</t>
  </si>
  <si>
    <t>Budget til fordeling</t>
  </si>
  <si>
    <t>12. dele</t>
  </si>
  <si>
    <t xml:space="preserve"> </t>
  </si>
  <si>
    <t>Skema 1: Fordeling af budget på arter og år (udfyldes i hele kroner )</t>
  </si>
  <si>
    <t/>
  </si>
  <si>
    <r>
      <t>Periodisering</t>
    </r>
    <r>
      <rPr>
        <i/>
        <sz val="11"/>
        <color rgb="FFFF0000"/>
        <rFont val="Aptos Narrow"/>
        <family val="2"/>
        <scheme val="minor"/>
      </rPr>
      <t>*</t>
    </r>
    <r>
      <rPr>
        <i/>
        <sz val="11"/>
        <color theme="1"/>
        <rFont val="Aptos Narrow"/>
        <family val="2"/>
        <scheme val="minor"/>
      </rPr>
      <t xml:space="preserve"> (vælg fra liste)</t>
    </r>
  </si>
  <si>
    <t>PSP: (udfyldes af administrationen)</t>
  </si>
  <si>
    <t>Ingen overhead / overskriv værdi i celle</t>
  </si>
  <si>
    <t>SkabelonBudRH2026</t>
  </si>
  <si>
    <t>Budget-/regnskabsår: (udfyldes af administrationen)</t>
  </si>
  <si>
    <t>Virksomhedskode:</t>
  </si>
  <si>
    <t>21,95% OH af udgifter - Kontrakt forskning (18% af indtægt)</t>
  </si>
  <si>
    <t>3,1% OH af udgifter (3% af tilskud)</t>
  </si>
  <si>
    <t>5% OH af udgifter (4,76% af tilskud)</t>
  </si>
  <si>
    <t>8% OH af udgifter (7,41% af tilskud)</t>
  </si>
  <si>
    <t>10% OH af udgifter (9,09% af tilskud)</t>
  </si>
  <si>
    <t>15% OH af udgifter (13,04% af tilskud)</t>
  </si>
  <si>
    <t>20% OH af udgifter (16,67% af tilskud)</t>
  </si>
  <si>
    <t>25% OH af udgifter (20% af tilskud)</t>
  </si>
  <si>
    <t>Sats:</t>
  </si>
  <si>
    <t>Samlet udgift i kr.</t>
  </si>
  <si>
    <t>Beløb til overhead af udgiften</t>
  </si>
  <si>
    <t>Bevilling</t>
  </si>
  <si>
    <t>Overheadsats af den samlede bevilling til indtastning i Budgetskema</t>
  </si>
  <si>
    <t>Rulleliste med satser:</t>
  </si>
  <si>
    <t>Tekst i rulleliste:</t>
  </si>
  <si>
    <t>Procentsats til beregning i Budgetskema</t>
  </si>
  <si>
    <t>Eksempel</t>
  </si>
  <si>
    <t>1.</t>
  </si>
  <si>
    <t>2.</t>
  </si>
  <si>
    <t>Kontrakt forskning for andre</t>
  </si>
  <si>
    <t>3.</t>
  </si>
  <si>
    <t>Det Frie Forskning Råd (DFF), Innovationsfonden</t>
  </si>
  <si>
    <t>4.</t>
  </si>
  <si>
    <t>Trygfonden, Veluxfonden</t>
  </si>
  <si>
    <t>5.</t>
  </si>
  <si>
    <t>National Institutes of Health(NIH, USA)</t>
  </si>
  <si>
    <t>6.</t>
  </si>
  <si>
    <t>7.</t>
  </si>
  <si>
    <t>Interreg (European Territorial Cooperation)</t>
  </si>
  <si>
    <t>8.</t>
  </si>
  <si>
    <t>Helsefonden</t>
  </si>
  <si>
    <t>9.</t>
  </si>
  <si>
    <t>EU Horizon</t>
  </si>
  <si>
    <t>Overheadsats %, se vejledning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</si>
</sst>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1"/>
      <color rgb="FFFF0000"/>
      <name val="Aptos Narrow"/>
      <family val="2"/>
      <scheme val="minor"/>
    </font>
    <font>
      <b/>
      <sz val="9"/>
      <color theme="1"/>
      <name val="Aptos Narrow"/>
      <family val="2"/>
      <scheme val="minor"/>
    </font>
    <font>
      <b/>
      <sz val="9"/>
      <color rgb="FFFF0000"/>
      <name val="Aptos Narrow"/>
      <family val="2"/>
      <scheme val="minor"/>
    </font>
    <font>
      <b/>
      <sz val="14"/>
      <color theme="1"/>
      <name val="Aptos Narrow"/>
      <family val="2"/>
      <scheme val="minor"/>
    </font>
    <font>
      <i/>
      <sz val="11"/>
      <color theme="1"/>
      <name val="Aptos Narrow"/>
      <family val="2"/>
      <scheme val="minor"/>
    </font>
    <font>
      <b/>
      <sz val="20"/>
      <color theme="0"/>
      <name val="Aptos Narrow"/>
      <family val="2"/>
      <scheme val="minor"/>
    </font>
    <font>
      <b/>
      <sz val="11"/>
      <color theme="4" tint="0.39997558519241921"/>
      <name val="Aptos Narrow"/>
      <family val="2"/>
      <scheme val="minor"/>
    </font>
    <font>
      <b/>
      <sz val="11"/>
      <color theme="9" tint="0.39997558519241921"/>
      <name val="Aptos Narrow"/>
      <family val="2"/>
      <scheme val="minor"/>
    </font>
    <font>
      <i/>
      <sz val="10"/>
      <color rgb="FFFF0000"/>
      <name val="Aptos Narrow"/>
      <family val="2"/>
      <scheme val="minor"/>
    </font>
    <font>
      <i/>
      <sz val="11"/>
      <color rgb="FFFF0000"/>
      <name val="Aptos Narrow"/>
      <family val="2"/>
      <scheme val="minor"/>
    </font>
    <font>
      <b/>
      <sz val="11"/>
      <name val="Aptos Narrow"/>
      <family val="2"/>
      <scheme val="minor"/>
    </font>
    <font>
      <i/>
      <sz val="11"/>
      <color theme="0" tint="-4.9989318521683403E-2"/>
      <name val="Aptos Narrow"/>
      <family val="2"/>
      <scheme val="minor"/>
    </font>
    <font>
      <i/>
      <sz val="11"/>
      <color theme="0"/>
      <name val="Aptos Narrow"/>
      <family val="2"/>
      <scheme val="minor"/>
    </font>
    <font>
      <b/>
      <i/>
      <sz val="11"/>
      <color theme="0"/>
      <name val="Aptos Narrow"/>
      <family val="2"/>
      <scheme val="minor"/>
    </font>
    <font>
      <sz val="11"/>
      <color theme="0" tint="-4.9989318521683403E-2"/>
      <name val="Aptos Narrow"/>
      <family val="2"/>
      <scheme val="minor"/>
    </font>
    <font>
      <sz val="11"/>
      <color theme="0"/>
      <name val="Aptos Narrow"/>
      <family val="2"/>
      <scheme val="minor"/>
    </font>
    <font>
      <sz val="11"/>
      <color theme="7" tint="0.79998168889431442"/>
      <name val="Aptos Narrow"/>
      <family val="2"/>
      <scheme val="minor"/>
    </font>
    <font>
      <sz val="11"/>
      <color theme="0" tint="-0.499984740745262"/>
      <name val="Aptos Narrow"/>
      <family val="2"/>
      <scheme val="minor"/>
    </font>
    <font>
      <sz val="11"/>
      <color theme="0" tint="-0.34998626667073579"/>
      <name val="Aptos Narrow"/>
      <family val="2"/>
      <scheme val="minor"/>
    </font>
    <font>
      <i/>
      <sz val="8"/>
      <color theme="0" tint="-0.499984740745262"/>
      <name val="Aptos Narrow"/>
      <family val="2"/>
      <scheme val="minor"/>
    </font>
  </fonts>
  <fills count="9">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152">
    <xf numFmtId="0" fontId="0" fillId="0" borderId="0" xfId="0"/>
    <xf numFmtId="0" fontId="0" fillId="3" borderId="0" xfId="0" applyFill="1"/>
    <xf numFmtId="0" fontId="0" fillId="5" borderId="0" xfId="0" applyFill="1"/>
    <xf numFmtId="0" fontId="0" fillId="3" borderId="7" xfId="0" applyFill="1" applyBorder="1"/>
    <xf numFmtId="0" fontId="0" fillId="3" borderId="11" xfId="0" applyFill="1" applyBorder="1"/>
    <xf numFmtId="0" fontId="0" fillId="3" borderId="3" xfId="0" applyFill="1" applyBorder="1"/>
    <xf numFmtId="0" fontId="0" fillId="3" borderId="12" xfId="0" applyFill="1" applyBorder="1"/>
    <xf numFmtId="0" fontId="0" fillId="3" borderId="1" xfId="0" applyFill="1" applyBorder="1"/>
    <xf numFmtId="0" fontId="0" fillId="3" borderId="0" xfId="0" applyFill="1" applyBorder="1"/>
    <xf numFmtId="0" fontId="0" fillId="3" borderId="13" xfId="0" applyFill="1" applyBorder="1"/>
    <xf numFmtId="0" fontId="0" fillId="3" borderId="14" xfId="0" applyFill="1" applyBorder="1"/>
    <xf numFmtId="0" fontId="0" fillId="3" borderId="6" xfId="0" applyFill="1" applyBorder="1"/>
    <xf numFmtId="0" fontId="0" fillId="3" borderId="15" xfId="0" applyFill="1" applyBorder="1"/>
    <xf numFmtId="0" fontId="3" fillId="3" borderId="0" xfId="0" applyFont="1" applyFill="1" applyBorder="1"/>
    <xf numFmtId="0" fontId="5" fillId="3" borderId="0" xfId="0" applyFont="1" applyFill="1" applyBorder="1"/>
    <xf numFmtId="0" fontId="7" fillId="3" borderId="0" xfId="0" applyFont="1" applyFill="1" applyBorder="1"/>
    <xf numFmtId="0" fontId="0" fillId="3" borderId="2" xfId="0" applyFill="1" applyBorder="1"/>
    <xf numFmtId="0" fontId="0" fillId="3" borderId="4" xfId="0" applyFill="1" applyBorder="1"/>
    <xf numFmtId="0" fontId="0" fillId="3" borderId="5" xfId="0" applyFill="1" applyBorder="1"/>
    <xf numFmtId="0" fontId="0" fillId="3" borderId="15" xfId="0" applyFill="1" applyBorder="1" applyAlignment="1">
      <alignment horizontal="right"/>
    </xf>
    <xf numFmtId="0" fontId="8" fillId="3" borderId="0" xfId="0" applyFont="1" applyFill="1" applyBorder="1"/>
    <xf numFmtId="0" fontId="3" fillId="3" borderId="11" xfId="0" applyFont="1" applyFill="1" applyBorder="1" applyAlignment="1">
      <alignment horizontal="center"/>
    </xf>
    <xf numFmtId="0" fontId="3" fillId="3" borderId="2" xfId="0" applyFont="1" applyFill="1" applyBorder="1" applyAlignment="1">
      <alignment horizontal="center"/>
    </xf>
    <xf numFmtId="0" fontId="0" fillId="3" borderId="5" xfId="0" applyFill="1" applyBorder="1" applyAlignment="1">
      <alignment horizontal="right"/>
    </xf>
    <xf numFmtId="0" fontId="0" fillId="3" borderId="3" xfId="0" applyFill="1" applyBorder="1" applyAlignment="1">
      <alignment horizontal="right"/>
    </xf>
    <xf numFmtId="0" fontId="7" fillId="3" borderId="9" xfId="0" applyFont="1" applyFill="1" applyBorder="1" applyAlignment="1"/>
    <xf numFmtId="0" fontId="7" fillId="3" borderId="10" xfId="0" applyFont="1" applyFill="1" applyBorder="1" applyAlignment="1"/>
    <xf numFmtId="0" fontId="0" fillId="5" borderId="5" xfId="0" applyFill="1" applyBorder="1" applyAlignment="1">
      <alignment horizontal="center"/>
    </xf>
    <xf numFmtId="0" fontId="8" fillId="3" borderId="1" xfId="0" applyFont="1" applyFill="1" applyBorder="1" applyAlignment="1">
      <alignment horizontal="left"/>
    </xf>
    <xf numFmtId="0" fontId="0" fillId="5" borderId="15" xfId="0" applyFill="1" applyBorder="1" applyAlignment="1">
      <alignment horizontal="center"/>
    </xf>
    <xf numFmtId="165" fontId="0" fillId="7" borderId="13" xfId="1" applyNumberFormat="1" applyFont="1" applyFill="1" applyBorder="1" applyProtection="1">
      <protection locked="0"/>
    </xf>
    <xf numFmtId="165" fontId="0" fillId="5" borderId="4" xfId="1" applyNumberFormat="1" applyFont="1" applyFill="1" applyBorder="1"/>
    <xf numFmtId="165" fontId="0" fillId="5" borderId="13" xfId="1" applyNumberFormat="1" applyFont="1" applyFill="1" applyBorder="1"/>
    <xf numFmtId="165" fontId="0" fillId="5" borderId="10" xfId="1" applyNumberFormat="1" applyFont="1" applyFill="1" applyBorder="1"/>
    <xf numFmtId="165" fontId="0" fillId="5" borderId="7" xfId="1" applyNumberFormat="1" applyFont="1" applyFill="1" applyBorder="1"/>
    <xf numFmtId="165" fontId="0" fillId="6" borderId="13" xfId="1" applyNumberFormat="1" applyFont="1" applyFill="1" applyBorder="1" applyAlignment="1" applyProtection="1">
      <alignment horizontal="right"/>
      <protection locked="0"/>
    </xf>
    <xf numFmtId="165" fontId="0" fillId="5" borderId="4" xfId="1" applyNumberFormat="1" applyFont="1" applyFill="1" applyBorder="1" applyAlignment="1">
      <alignment horizontal="right"/>
    </xf>
    <xf numFmtId="165" fontId="0" fillId="5" borderId="10" xfId="1" applyNumberFormat="1" applyFont="1" applyFill="1" applyBorder="1" applyAlignment="1">
      <alignment horizontal="right"/>
    </xf>
    <xf numFmtId="165" fontId="0" fillId="5" borderId="7" xfId="1" applyNumberFormat="1" applyFont="1" applyFill="1" applyBorder="1" applyAlignment="1">
      <alignment horizontal="right"/>
    </xf>
    <xf numFmtId="0" fontId="15" fillId="3" borderId="0" xfId="0" applyFont="1" applyFill="1" applyBorder="1"/>
    <xf numFmtId="165" fontId="16" fillId="3" borderId="1" xfId="0" applyNumberFormat="1" applyFont="1" applyFill="1" applyBorder="1" applyAlignment="1">
      <alignment horizontal="center" vertical="center"/>
    </xf>
    <xf numFmtId="165" fontId="16" fillId="3" borderId="0" xfId="0" applyNumberFormat="1" applyFont="1" applyFill="1" applyBorder="1" applyAlignment="1">
      <alignment horizontal="center"/>
    </xf>
    <xf numFmtId="0" fontId="12" fillId="3" borderId="0" xfId="0" applyFont="1" applyFill="1" applyBorder="1" applyAlignment="1">
      <alignment horizontal="right"/>
    </xf>
    <xf numFmtId="0" fontId="18" fillId="5" borderId="0" xfId="0" applyFont="1" applyFill="1"/>
    <xf numFmtId="0" fontId="2" fillId="5" borderId="0" xfId="0" applyFont="1" applyFill="1"/>
    <xf numFmtId="164" fontId="12" fillId="3" borderId="0" xfId="1" applyFont="1" applyFill="1" applyBorder="1" applyAlignment="1">
      <alignment horizontal="right"/>
    </xf>
    <xf numFmtId="0" fontId="0" fillId="3" borderId="9" xfId="0" applyFill="1" applyBorder="1" applyAlignment="1">
      <alignment horizontal="center"/>
    </xf>
    <xf numFmtId="0" fontId="0" fillId="3" borderId="8" xfId="0" applyFill="1" applyBorder="1" applyAlignment="1">
      <alignment horizontal="center"/>
    </xf>
    <xf numFmtId="0" fontId="0" fillId="3" borderId="8" xfId="0" applyFill="1" applyBorder="1" applyAlignment="1">
      <alignment horizontal="center" wrapText="1"/>
    </xf>
    <xf numFmtId="0" fontId="0" fillId="3" borderId="7" xfId="0" applyFill="1" applyBorder="1" applyAlignment="1">
      <alignment horizontal="center"/>
    </xf>
    <xf numFmtId="165" fontId="20" fillId="6" borderId="0" xfId="1" applyNumberFormat="1" applyFont="1" applyFill="1" applyBorder="1" applyAlignment="1" applyProtection="1">
      <protection locked="0"/>
    </xf>
    <xf numFmtId="165" fontId="20" fillId="6" borderId="12" xfId="1" applyNumberFormat="1" applyFont="1" applyFill="1" applyBorder="1" applyAlignment="1" applyProtection="1">
      <alignment horizontal="right"/>
      <protection locked="0"/>
    </xf>
    <xf numFmtId="165" fontId="20" fillId="6" borderId="13" xfId="1" applyNumberFormat="1" applyFont="1" applyFill="1" applyBorder="1" applyAlignment="1" applyProtection="1">
      <alignment horizontal="right"/>
      <protection locked="0"/>
    </xf>
    <xf numFmtId="165" fontId="20" fillId="6" borderId="6" xfId="1" applyNumberFormat="1" applyFont="1" applyFill="1" applyBorder="1" applyAlignment="1" applyProtection="1">
      <protection locked="0"/>
    </xf>
    <xf numFmtId="165" fontId="20" fillId="6" borderId="1" xfId="1" applyNumberFormat="1" applyFont="1" applyFill="1" applyBorder="1" applyAlignment="1" applyProtection="1"/>
    <xf numFmtId="165" fontId="20" fillId="6" borderId="14" xfId="1" applyNumberFormat="1" applyFont="1" applyFill="1" applyBorder="1" applyAlignment="1" applyProtection="1"/>
    <xf numFmtId="165" fontId="20" fillId="6" borderId="11" xfId="1" applyNumberFormat="1" applyFont="1" applyFill="1" applyBorder="1" applyAlignment="1" applyProtection="1">
      <alignment horizontal="right"/>
    </xf>
    <xf numFmtId="165" fontId="20" fillId="6" borderId="1" xfId="1" applyNumberFormat="1" applyFont="1" applyFill="1" applyBorder="1" applyAlignment="1" applyProtection="1">
      <alignment horizontal="right"/>
    </xf>
    <xf numFmtId="0" fontId="5" fillId="3" borderId="0" xfId="0" applyFont="1" applyFill="1" applyBorder="1" applyAlignment="1">
      <alignment horizontal="right"/>
    </xf>
    <xf numFmtId="0" fontId="0" fillId="3" borderId="7" xfId="0" applyFill="1" applyBorder="1" applyProtection="1">
      <protection locked="0"/>
    </xf>
    <xf numFmtId="0" fontId="19" fillId="3" borderId="0" xfId="0" applyFont="1" applyFill="1" applyBorder="1" applyProtection="1"/>
    <xf numFmtId="165" fontId="16" fillId="3" borderId="0" xfId="0" applyNumberFormat="1" applyFont="1" applyFill="1" applyBorder="1" applyAlignment="1">
      <alignment horizontal="center" vertical="center"/>
    </xf>
    <xf numFmtId="10" fontId="19" fillId="3" borderId="0" xfId="2" applyNumberFormat="1" applyFont="1" applyFill="1" applyBorder="1" applyAlignment="1" applyProtection="1"/>
    <xf numFmtId="0" fontId="8" fillId="6" borderId="5" xfId="0" applyFont="1" applyFill="1" applyBorder="1" applyAlignment="1" applyProtection="1">
      <alignment horizontal="center" wrapText="1"/>
    </xf>
    <xf numFmtId="0" fontId="0" fillId="3" borderId="0" xfId="0" applyFont="1" applyFill="1" applyBorder="1" applyAlignment="1" applyProtection="1">
      <alignment horizontal="right"/>
    </xf>
    <xf numFmtId="0" fontId="0" fillId="3" borderId="0" xfId="0" applyFill="1" applyBorder="1" applyAlignment="1" applyProtection="1">
      <alignment horizontal="right"/>
    </xf>
    <xf numFmtId="165" fontId="0" fillId="5" borderId="2" xfId="1" applyNumberFormat="1" applyFont="1" applyFill="1" applyBorder="1" applyAlignment="1">
      <alignment horizontal="right"/>
    </xf>
    <xf numFmtId="165" fontId="0" fillId="3" borderId="0" xfId="1" applyNumberFormat="1" applyFont="1" applyFill="1" applyBorder="1" applyAlignment="1" applyProtection="1">
      <alignment horizontal="right"/>
    </xf>
    <xf numFmtId="10" fontId="18" fillId="5" borderId="0" xfId="2" applyNumberFormat="1" applyFont="1" applyFill="1"/>
    <xf numFmtId="0" fontId="18" fillId="5" borderId="0" xfId="0" quotePrefix="1" applyFont="1" applyFill="1"/>
    <xf numFmtId="10" fontId="19" fillId="3" borderId="0" xfId="2" applyNumberFormat="1" applyFont="1" applyFill="1" applyProtection="1">
      <protection locked="0"/>
    </xf>
    <xf numFmtId="164" fontId="12" fillId="3" borderId="3" xfId="1" applyFont="1" applyFill="1" applyBorder="1" applyAlignment="1"/>
    <xf numFmtId="0" fontId="22" fillId="3" borderId="0" xfId="0" applyFont="1" applyFill="1" applyBorder="1"/>
    <xf numFmtId="0" fontId="22" fillId="3" borderId="8" xfId="0" applyFont="1" applyFill="1" applyBorder="1"/>
    <xf numFmtId="0" fontId="0" fillId="3" borderId="0" xfId="0" applyFill="1" applyBorder="1" applyProtection="1"/>
    <xf numFmtId="0" fontId="21" fillId="3" borderId="0" xfId="0" applyFont="1" applyFill="1" applyBorder="1" applyAlignment="1" applyProtection="1"/>
    <xf numFmtId="0" fontId="23" fillId="5" borderId="0" xfId="0" applyFont="1" applyFill="1" applyAlignment="1">
      <alignment vertical="top"/>
    </xf>
    <xf numFmtId="0" fontId="0" fillId="6" borderId="11" xfId="0" applyFill="1" applyBorder="1"/>
    <xf numFmtId="0" fontId="0" fillId="6" borderId="3" xfId="0" applyFill="1" applyBorder="1"/>
    <xf numFmtId="10" fontId="0" fillId="6" borderId="3" xfId="2" applyNumberFormat="1" applyFont="1" applyFill="1" applyBorder="1" applyProtection="1">
      <protection locked="0"/>
    </xf>
    <xf numFmtId="0" fontId="0" fillId="6" borderId="12" xfId="0" applyFill="1" applyBorder="1"/>
    <xf numFmtId="0" fontId="0" fillId="5" borderId="11" xfId="0" applyFill="1" applyBorder="1"/>
    <xf numFmtId="0" fontId="0" fillId="5" borderId="3" xfId="0" applyFill="1" applyBorder="1"/>
    <xf numFmtId="0" fontId="0" fillId="5" borderId="12" xfId="0" applyFill="1" applyBorder="1"/>
    <xf numFmtId="0" fontId="0" fillId="5" borderId="1" xfId="0" applyFill="1" applyBorder="1"/>
    <xf numFmtId="166" fontId="0" fillId="5" borderId="0" xfId="1" applyNumberFormat="1" applyFont="1" applyFill="1" applyBorder="1"/>
    <xf numFmtId="0" fontId="0" fillId="5" borderId="13" xfId="0" applyFill="1" applyBorder="1"/>
    <xf numFmtId="0" fontId="0" fillId="5" borderId="14" xfId="0" applyFill="1" applyBorder="1"/>
    <xf numFmtId="0" fontId="0" fillId="5" borderId="6" xfId="0" applyFill="1" applyBorder="1"/>
    <xf numFmtId="166" fontId="0" fillId="5" borderId="6" xfId="1" applyNumberFormat="1" applyFont="1" applyFill="1" applyBorder="1"/>
    <xf numFmtId="0" fontId="0" fillId="5" borderId="15" xfId="0" applyFill="1" applyBorder="1"/>
    <xf numFmtId="10" fontId="0" fillId="5" borderId="6" xfId="2" applyNumberFormat="1" applyFont="1" applyFill="1" applyBorder="1"/>
    <xf numFmtId="0" fontId="0" fillId="8" borderId="11" xfId="0" applyFill="1" applyBorder="1"/>
    <xf numFmtId="0" fontId="0" fillId="8" borderId="3" xfId="0" applyFill="1" applyBorder="1"/>
    <xf numFmtId="0" fontId="0" fillId="8" borderId="12" xfId="0" applyFill="1" applyBorder="1"/>
    <xf numFmtId="0" fontId="0" fillId="8" borderId="1" xfId="0" applyFill="1" applyBorder="1"/>
    <xf numFmtId="0" fontId="0" fillId="8" borderId="0" xfId="0" applyFill="1"/>
    <xf numFmtId="0" fontId="0" fillId="8" borderId="13" xfId="0" applyFill="1" applyBorder="1"/>
    <xf numFmtId="10" fontId="0" fillId="5" borderId="0" xfId="2" applyNumberFormat="1" applyFont="1" applyFill="1" applyBorder="1"/>
    <xf numFmtId="165" fontId="0" fillId="5" borderId="8" xfId="1" applyNumberFormat="1" applyFont="1" applyFill="1" applyBorder="1" applyAlignment="1">
      <alignment horizontal="right"/>
    </xf>
    <xf numFmtId="165" fontId="0" fillId="5" borderId="10" xfId="1" applyNumberFormat="1" applyFont="1" applyFill="1" applyBorder="1" applyAlignment="1">
      <alignment horizontal="right"/>
    </xf>
    <xf numFmtId="0" fontId="21" fillId="3" borderId="9" xfId="0" applyFont="1" applyFill="1" applyBorder="1" applyAlignment="1" applyProtection="1">
      <alignment horizontal="right"/>
      <protection locked="0"/>
    </xf>
    <xf numFmtId="0" fontId="21" fillId="3" borderId="10" xfId="0" applyFont="1" applyFill="1" applyBorder="1" applyAlignment="1" applyProtection="1">
      <alignment horizontal="right"/>
      <protection locked="0"/>
    </xf>
    <xf numFmtId="165" fontId="0" fillId="5" borderId="1" xfId="1" applyNumberFormat="1" applyFont="1" applyFill="1" applyBorder="1" applyAlignment="1">
      <alignment horizontal="right"/>
    </xf>
    <xf numFmtId="165" fontId="0" fillId="5" borderId="13" xfId="1" applyNumberFormat="1" applyFont="1" applyFill="1" applyBorder="1" applyAlignment="1">
      <alignment horizontal="right"/>
    </xf>
    <xf numFmtId="165" fontId="0" fillId="5" borderId="14" xfId="1" applyNumberFormat="1" applyFont="1" applyFill="1" applyBorder="1" applyAlignment="1">
      <alignment horizontal="right"/>
    </xf>
    <xf numFmtId="165" fontId="0" fillId="5" borderId="15" xfId="1" applyNumberFormat="1" applyFont="1" applyFill="1" applyBorder="1" applyAlignment="1">
      <alignment horizontal="right"/>
    </xf>
    <xf numFmtId="0" fontId="7" fillId="3" borderId="8" xfId="0" applyFont="1" applyFill="1" applyBorder="1" applyAlignment="1">
      <alignment horizontal="center"/>
    </xf>
    <xf numFmtId="0" fontId="7" fillId="3" borderId="9" xfId="0" applyFont="1" applyFill="1" applyBorder="1" applyAlignment="1">
      <alignment horizontal="center"/>
    </xf>
    <xf numFmtId="0" fontId="19" fillId="3" borderId="0" xfId="0" applyFont="1" applyFill="1" applyBorder="1" applyAlignment="1" applyProtection="1">
      <alignment horizontal="right"/>
    </xf>
    <xf numFmtId="0" fontId="0" fillId="4" borderId="8" xfId="0" applyFill="1" applyBorder="1" applyAlignment="1" applyProtection="1">
      <alignment horizontal="left"/>
      <protection locked="0"/>
    </xf>
    <xf numFmtId="0" fontId="0" fillId="4" borderId="9" xfId="0" applyFill="1" applyBorder="1" applyAlignment="1" applyProtection="1">
      <alignment horizontal="left"/>
      <protection locked="0"/>
    </xf>
    <xf numFmtId="0" fontId="0" fillId="4" borderId="10" xfId="0" applyFill="1" applyBorder="1" applyAlignment="1" applyProtection="1">
      <alignment horizontal="left"/>
      <protection locked="0"/>
    </xf>
    <xf numFmtId="0" fontId="0" fillId="4" borderId="11" xfId="0" applyFill="1" applyBorder="1" applyAlignment="1" applyProtection="1">
      <alignment horizontal="left"/>
      <protection locked="0"/>
    </xf>
    <xf numFmtId="0" fontId="0" fillId="4" borderId="3" xfId="0" applyFill="1" applyBorder="1" applyAlignment="1" applyProtection="1">
      <alignment horizontal="left"/>
      <protection locked="0"/>
    </xf>
    <xf numFmtId="0" fontId="3" fillId="3" borderId="3" xfId="0" applyFont="1" applyFill="1" applyBorder="1" applyAlignment="1">
      <alignment horizontal="center"/>
    </xf>
    <xf numFmtId="0" fontId="3" fillId="3" borderId="12" xfId="0" applyFont="1" applyFill="1" applyBorder="1" applyAlignment="1">
      <alignment horizontal="center"/>
    </xf>
    <xf numFmtId="0" fontId="0" fillId="3" borderId="8" xfId="0" applyFill="1" applyBorder="1" applyAlignment="1">
      <alignment horizontal="center"/>
    </xf>
    <xf numFmtId="0" fontId="0" fillId="3" borderId="10" xfId="0" applyFill="1" applyBorder="1" applyAlignment="1">
      <alignment horizontal="center"/>
    </xf>
    <xf numFmtId="165" fontId="0" fillId="5" borderId="9" xfId="1" applyNumberFormat="1" applyFont="1" applyFill="1" applyBorder="1" applyAlignment="1">
      <alignment horizontal="right"/>
    </xf>
    <xf numFmtId="0" fontId="0" fillId="3" borderId="1" xfId="0" applyFill="1" applyBorder="1" applyAlignment="1">
      <alignment horizontal="right"/>
    </xf>
    <xf numFmtId="0" fontId="0" fillId="3" borderId="13" xfId="0" applyFill="1" applyBorder="1" applyAlignment="1">
      <alignment horizontal="right"/>
    </xf>
    <xf numFmtId="165" fontId="0" fillId="6" borderId="11" xfId="1" applyNumberFormat="1" applyFont="1" applyFill="1" applyBorder="1" applyAlignment="1" applyProtection="1">
      <alignment horizontal="right"/>
      <protection locked="0"/>
    </xf>
    <xf numFmtId="165" fontId="0" fillId="6" borderId="12" xfId="1" applyNumberFormat="1" applyFont="1" applyFill="1" applyBorder="1" applyAlignment="1" applyProtection="1">
      <alignment horizontal="right"/>
      <protection locked="0"/>
    </xf>
    <xf numFmtId="165" fontId="0" fillId="6" borderId="1" xfId="1" applyNumberFormat="1" applyFont="1" applyFill="1" applyBorder="1" applyAlignment="1" applyProtection="1">
      <alignment horizontal="right"/>
      <protection locked="0"/>
    </xf>
    <xf numFmtId="165" fontId="0" fillId="6" borderId="13" xfId="1" applyNumberFormat="1" applyFont="1" applyFill="1" applyBorder="1" applyAlignment="1" applyProtection="1">
      <alignment horizontal="right"/>
      <protection locked="0"/>
    </xf>
    <xf numFmtId="165" fontId="0" fillId="6" borderId="14" xfId="1" applyNumberFormat="1" applyFont="1" applyFill="1" applyBorder="1" applyAlignment="1" applyProtection="1">
      <alignment horizontal="right"/>
      <protection locked="0"/>
    </xf>
    <xf numFmtId="165" fontId="0" fillId="6" borderId="15" xfId="1" applyNumberFormat="1" applyFont="1" applyFill="1" applyBorder="1" applyAlignment="1" applyProtection="1">
      <alignment horizontal="right"/>
      <protection locked="0"/>
    </xf>
    <xf numFmtId="165" fontId="0" fillId="6" borderId="8" xfId="1" applyNumberFormat="1" applyFont="1" applyFill="1" applyBorder="1" applyAlignment="1" applyProtection="1">
      <alignment horizontal="right"/>
      <protection locked="0"/>
    </xf>
    <xf numFmtId="165" fontId="0" fillId="6" borderId="9" xfId="1" applyNumberFormat="1" applyFont="1" applyFill="1" applyBorder="1" applyAlignment="1" applyProtection="1">
      <alignment horizontal="right"/>
      <protection locked="0"/>
    </xf>
    <xf numFmtId="165" fontId="0" fillId="6" borderId="10" xfId="1" applyNumberFormat="1" applyFont="1" applyFill="1" applyBorder="1" applyAlignment="1" applyProtection="1">
      <alignment horizontal="right"/>
      <protection locked="0"/>
    </xf>
    <xf numFmtId="0" fontId="8" fillId="6" borderId="14" xfId="0" applyFont="1" applyFill="1" applyBorder="1" applyAlignment="1" applyProtection="1">
      <alignment horizontal="center"/>
      <protection locked="0"/>
    </xf>
    <xf numFmtId="0" fontId="8" fillId="6" borderId="15" xfId="0" applyFont="1" applyFill="1" applyBorder="1" applyAlignment="1" applyProtection="1">
      <alignment horizontal="center"/>
      <protection locked="0"/>
    </xf>
    <xf numFmtId="0" fontId="8" fillId="6" borderId="1" xfId="0" applyFont="1" applyFill="1" applyBorder="1" applyAlignment="1" applyProtection="1">
      <alignment horizontal="center"/>
      <protection locked="0"/>
    </xf>
    <xf numFmtId="0" fontId="8" fillId="6" borderId="13" xfId="0" applyFont="1" applyFill="1" applyBorder="1" applyAlignment="1" applyProtection="1">
      <alignment horizontal="center"/>
      <protection locked="0"/>
    </xf>
    <xf numFmtId="0" fontId="17" fillId="3" borderId="0" xfId="0" applyFont="1" applyFill="1" applyBorder="1" applyAlignment="1">
      <alignment horizontal="center"/>
    </xf>
    <xf numFmtId="165" fontId="16" fillId="3" borderId="1" xfId="0" applyNumberFormat="1" applyFont="1" applyFill="1" applyBorder="1" applyAlignment="1">
      <alignment horizontal="center" vertical="center"/>
    </xf>
    <xf numFmtId="165" fontId="0" fillId="5" borderId="0" xfId="1" applyNumberFormat="1" applyFont="1" applyFill="1" applyBorder="1" applyAlignment="1">
      <alignment horizontal="right"/>
    </xf>
    <xf numFmtId="10" fontId="0" fillId="4" borderId="8" xfId="2" applyNumberFormat="1" applyFont="1" applyFill="1" applyBorder="1" applyAlignment="1" applyProtection="1">
      <alignment horizontal="left"/>
      <protection locked="0"/>
    </xf>
    <xf numFmtId="10" fontId="0" fillId="4" borderId="9" xfId="2" applyNumberFormat="1" applyFont="1" applyFill="1" applyBorder="1" applyAlignment="1" applyProtection="1">
      <alignment horizontal="left"/>
      <protection locked="0"/>
    </xf>
    <xf numFmtId="10" fontId="0" fillId="4" borderId="10" xfId="2" applyNumberFormat="1" applyFont="1" applyFill="1" applyBorder="1" applyAlignment="1" applyProtection="1">
      <alignment horizontal="left"/>
      <protection locked="0"/>
    </xf>
    <xf numFmtId="0" fontId="3" fillId="3" borderId="11" xfId="0" applyFont="1" applyFill="1" applyBorder="1" applyAlignment="1">
      <alignment horizontal="center"/>
    </xf>
    <xf numFmtId="165" fontId="0" fillId="7" borderId="11" xfId="1" applyNumberFormat="1" applyFont="1" applyFill="1" applyBorder="1" applyAlignment="1" applyProtection="1">
      <alignment horizontal="right"/>
      <protection locked="0"/>
    </xf>
    <xf numFmtId="165" fontId="0" fillId="7" borderId="12" xfId="1" applyNumberFormat="1" applyFont="1" applyFill="1" applyBorder="1" applyAlignment="1" applyProtection="1">
      <alignment horizontal="right"/>
      <protection locked="0"/>
    </xf>
    <xf numFmtId="165" fontId="0" fillId="7" borderId="1" xfId="1" applyNumberFormat="1" applyFont="1" applyFill="1" applyBorder="1" applyAlignment="1" applyProtection="1">
      <alignment horizontal="right"/>
      <protection locked="0"/>
    </xf>
    <xf numFmtId="165" fontId="0" fillId="7" borderId="13" xfId="1" applyNumberFormat="1" applyFont="1" applyFill="1" applyBorder="1" applyAlignment="1" applyProtection="1">
      <alignment horizontal="right"/>
      <protection locked="0"/>
    </xf>
    <xf numFmtId="165" fontId="0" fillId="7" borderId="14" xfId="1" applyNumberFormat="1" applyFont="1" applyFill="1" applyBorder="1" applyAlignment="1" applyProtection="1">
      <alignment horizontal="right"/>
      <protection locked="0"/>
    </xf>
    <xf numFmtId="165" fontId="0" fillId="7" borderId="15" xfId="1" applyNumberFormat="1" applyFont="1" applyFill="1" applyBorder="1" applyAlignment="1" applyProtection="1">
      <alignment horizontal="right"/>
      <protection locked="0"/>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0" fillId="8" borderId="0" xfId="0" applyFill="1" applyAlignment="1">
      <alignment horizontal="center" wrapText="1"/>
    </xf>
  </cellXfs>
  <cellStyles count="4">
    <cellStyle name="Komma" xfId="1" builtinId="3"/>
    <cellStyle name="Komma 2" xfId="3" xr:uid="{25EDCE5B-DF1A-4DBA-8BAF-C0180940B354}"/>
    <cellStyle name="Normal" xfId="0" builtinId="0"/>
    <cellStyle name="Procent" xfId="2" builtinId="5"/>
  </cellStyles>
  <dxfs count="12">
    <dxf>
      <font>
        <color rgb="FF00B050"/>
      </font>
    </dxf>
    <dxf>
      <font>
        <color rgb="FFFF0000"/>
      </font>
    </dxf>
    <dxf>
      <font>
        <color theme="0"/>
      </font>
      <fill>
        <patternFill>
          <bgColor theme="9"/>
        </patternFill>
      </fill>
      <border>
        <left style="thin">
          <color auto="1"/>
        </left>
        <right style="thin">
          <color auto="1"/>
        </right>
        <top style="thin">
          <color auto="1"/>
        </top>
        <bottom style="thin">
          <color auto="1"/>
        </bottom>
        <vertical/>
        <horizontal/>
      </border>
    </dxf>
    <dxf>
      <font>
        <color theme="9"/>
      </font>
    </dxf>
    <dxf>
      <font>
        <color auto="1"/>
      </font>
      <fill>
        <patternFill>
          <bgColor theme="7" tint="0.79998168889431442"/>
        </patternFill>
      </fill>
      <border>
        <left style="thin">
          <color auto="1"/>
        </left>
        <right style="thin">
          <color auto="1"/>
        </right>
        <top style="thin">
          <color auto="1"/>
        </top>
        <bottom style="thin">
          <color auto="1"/>
        </bottom>
        <vertical/>
        <horizontal/>
      </border>
    </dxf>
    <dxf>
      <font>
        <color theme="1"/>
      </font>
    </dxf>
    <dxf>
      <font>
        <color theme="1"/>
      </font>
    </dxf>
    <dxf>
      <font>
        <color theme="1"/>
      </font>
    </dxf>
    <dxf>
      <font>
        <color theme="9"/>
      </font>
    </dxf>
    <dxf>
      <font>
        <color theme="1"/>
      </font>
    </dxf>
    <dxf>
      <fill>
        <patternFill>
          <bgColor rgb="FFFF0000"/>
        </patternFill>
      </fill>
    </dxf>
    <dxf>
      <font>
        <color rgb="FFFF000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9525</xdr:colOff>
      <xdr:row>2</xdr:row>
      <xdr:rowOff>9525</xdr:rowOff>
    </xdr:from>
    <xdr:to>
      <xdr:col>10</xdr:col>
      <xdr:colOff>1695450</xdr:colOff>
      <xdr:row>4</xdr:row>
      <xdr:rowOff>95250</xdr:rowOff>
    </xdr:to>
    <xdr:pic>
      <xdr:nvPicPr>
        <xdr:cNvPr id="2" name="Billede 1" descr="Tilbage til forsiden">
          <a:extLst>
            <a:ext uri="{FF2B5EF4-FFF2-40B4-BE49-F238E27FC236}">
              <a16:creationId xmlns:a16="http://schemas.microsoft.com/office/drawing/2014/main" id="{6498653D-4B9A-DBC4-1B39-514E74BF1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91925" y="390525"/>
          <a:ext cx="1685925"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590550</xdr:colOff>
      <xdr:row>1</xdr:row>
      <xdr:rowOff>142875</xdr:rowOff>
    </xdr:from>
    <xdr:to>
      <xdr:col>14</xdr:col>
      <xdr:colOff>457200</xdr:colOff>
      <xdr:row>6</xdr:row>
      <xdr:rowOff>47625</xdr:rowOff>
    </xdr:to>
    <xdr:sp macro="" textlink="">
      <xdr:nvSpPr>
        <xdr:cNvPr id="2" name="Tekstfelt 1">
          <a:extLst>
            <a:ext uri="{FF2B5EF4-FFF2-40B4-BE49-F238E27FC236}">
              <a16:creationId xmlns:a16="http://schemas.microsoft.com/office/drawing/2014/main" id="{52804C15-1CA4-0712-8EB4-782C96CDADDB}"/>
            </a:ext>
          </a:extLst>
        </xdr:cNvPr>
        <xdr:cNvSpPr txBox="1"/>
      </xdr:nvSpPr>
      <xdr:spPr>
        <a:xfrm>
          <a:off x="590550" y="333375"/>
          <a:ext cx="8401050"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Stamdata:</a:t>
          </a:r>
        </a:p>
        <a:p>
          <a:r>
            <a:rPr lang="da-DK" sz="1100"/>
            <a:t>Felter anført med </a:t>
          </a:r>
          <a:r>
            <a:rPr lang="da-DK" sz="1100">
              <a:solidFill>
                <a:srgbClr val="FF0000"/>
              </a:solidFill>
            </a:rPr>
            <a:t>*</a:t>
          </a:r>
          <a:r>
            <a:rPr lang="da-DK" sz="1100"/>
            <a:t>: </a:t>
          </a:r>
          <a:r>
            <a:rPr lang="da-DK" sz="1100" i="1"/>
            <a:t>Projektnavn, Ansvarlig, Samlet bevillingstilsagn</a:t>
          </a:r>
          <a:r>
            <a:rPr lang="da-DK" sz="1100"/>
            <a:t> skal udfyldes. </a:t>
          </a:r>
          <a:br>
            <a:rPr lang="da-DK" sz="1100"/>
          </a:br>
          <a:r>
            <a:rPr lang="da-DK" sz="1100"/>
            <a:t>Hvis det er relevant udfyldes </a:t>
          </a:r>
          <a:r>
            <a:rPr lang="da-DK" sz="1100" i="1"/>
            <a:t>Overhead</a:t>
          </a:r>
          <a:r>
            <a:rPr lang="da-DK" sz="1100"/>
            <a:t> med en procentsats (efterfulgt</a:t>
          </a:r>
          <a:r>
            <a:rPr lang="da-DK" sz="1100" baseline="0"/>
            <a:t> af %)</a:t>
          </a:r>
        </a:p>
        <a:p>
          <a:r>
            <a:rPr lang="da-DK" sz="1100" baseline="0"/>
            <a:t>Indtæger på projekter i kategori 5 skal afregnes med 21,95% i overhead.</a:t>
          </a:r>
          <a:endParaRPr lang="da-DK" sz="1100"/>
        </a:p>
      </xdr:txBody>
    </xdr:sp>
    <xdr:clientData/>
  </xdr:twoCellAnchor>
  <xdr:twoCellAnchor>
    <xdr:from>
      <xdr:col>0</xdr:col>
      <xdr:colOff>600075</xdr:colOff>
      <xdr:row>7</xdr:row>
      <xdr:rowOff>95249</xdr:rowOff>
    </xdr:from>
    <xdr:to>
      <xdr:col>14</xdr:col>
      <xdr:colOff>466725</xdr:colOff>
      <xdr:row>13</xdr:row>
      <xdr:rowOff>123824</xdr:rowOff>
    </xdr:to>
    <xdr:sp macro="" textlink="">
      <xdr:nvSpPr>
        <xdr:cNvPr id="3" name="Tekstfelt 2">
          <a:extLst>
            <a:ext uri="{FF2B5EF4-FFF2-40B4-BE49-F238E27FC236}">
              <a16:creationId xmlns:a16="http://schemas.microsoft.com/office/drawing/2014/main" id="{6D4A6C7F-D527-4E73-A34B-BFEFCC64ADF0}"/>
            </a:ext>
          </a:extLst>
        </xdr:cNvPr>
        <xdr:cNvSpPr txBox="1"/>
      </xdr:nvSpPr>
      <xdr:spPr>
        <a:xfrm>
          <a:off x="600075" y="1428749"/>
          <a:ext cx="8401050" cy="1171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Skema 1:</a:t>
          </a:r>
        </a:p>
        <a:p>
          <a:r>
            <a:rPr lang="da-DK" sz="1100"/>
            <a:t>I</a:t>
          </a:r>
          <a:r>
            <a:rPr lang="da-DK" sz="1100" baseline="0"/>
            <a:t> blå felter udfyldes budget fordelt på artskonti for det aktuelle år.</a:t>
          </a:r>
        </a:p>
        <a:p>
          <a:r>
            <a:rPr lang="da-DK" sz="1100" baseline="0"/>
            <a:t>I grønne fenter udfyldes artskonti for tre oversslagsår. I det trejde overslagsår budgetteres for resten af perioden samlet.</a:t>
          </a:r>
          <a:br>
            <a:rPr lang="da-DK" sz="1100" baseline="0"/>
          </a:br>
          <a:r>
            <a:rPr lang="da-DK" sz="1100" baseline="0"/>
            <a:t>Indtægter anføres med (-).</a:t>
          </a:r>
        </a:p>
        <a:p>
          <a:endParaRPr lang="da-DK" sz="1100" baseline="0"/>
        </a:p>
        <a:p>
          <a:r>
            <a:rPr lang="da-DK" sz="1100"/>
            <a:t>Budgettet skal summe til 0 DKK over hele perioden, og indtægterne skal svare til det samlede bevillingstilsagn.</a:t>
          </a:r>
        </a:p>
      </xdr:txBody>
    </xdr:sp>
    <xdr:clientData/>
  </xdr:twoCellAnchor>
  <xdr:twoCellAnchor>
    <xdr:from>
      <xdr:col>0</xdr:col>
      <xdr:colOff>581025</xdr:colOff>
      <xdr:row>15</xdr:row>
      <xdr:rowOff>19049</xdr:rowOff>
    </xdr:from>
    <xdr:to>
      <xdr:col>14</xdr:col>
      <xdr:colOff>447675</xdr:colOff>
      <xdr:row>20</xdr:row>
      <xdr:rowOff>76200</xdr:rowOff>
    </xdr:to>
    <xdr:sp macro="" textlink="">
      <xdr:nvSpPr>
        <xdr:cNvPr id="4" name="Tekstfelt 3">
          <a:extLst>
            <a:ext uri="{FF2B5EF4-FFF2-40B4-BE49-F238E27FC236}">
              <a16:creationId xmlns:a16="http://schemas.microsoft.com/office/drawing/2014/main" id="{F3AE6313-1890-41AA-B9CD-2790664424C5}"/>
            </a:ext>
          </a:extLst>
        </xdr:cNvPr>
        <xdr:cNvSpPr txBox="1"/>
      </xdr:nvSpPr>
      <xdr:spPr>
        <a:xfrm>
          <a:off x="581025" y="2876549"/>
          <a:ext cx="8401050" cy="1009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Skema 2:</a:t>
          </a:r>
        </a:p>
        <a:p>
          <a:r>
            <a:rPr lang="da-DK" sz="1100"/>
            <a:t>I</a:t>
          </a:r>
          <a:r>
            <a:rPr lang="da-DK" sz="1100" baseline="0"/>
            <a:t> blå felter udfyldes artskonto for årets budget fordelt på måneder. Overslagsår fordeles ikke på måneder.</a:t>
          </a:r>
        </a:p>
        <a:p>
          <a:r>
            <a:rPr lang="da-DK" sz="1100" baseline="0"/>
            <a:t>Skal budgettet fordeles med 12. dele er det muligt at bruge knappen "12. dele" ellers er det muligt at bruge knappen "Individuel"</a:t>
          </a:r>
        </a:p>
        <a:p>
          <a:endParaRPr lang="da-DK" sz="1100" baseline="0"/>
        </a:p>
        <a:p>
          <a:r>
            <a:rPr lang="da-DK" sz="1100">
              <a:solidFill>
                <a:schemeClr val="dk1"/>
              </a:solidFill>
              <a:effectLst/>
              <a:latin typeface="+mn-lt"/>
              <a:ea typeface="+mn-ea"/>
              <a:cs typeface="+mn-cs"/>
            </a:rPr>
            <a:t>Budgettet skal samlet set summe til 0 DKK over månederne.</a:t>
          </a:r>
          <a:endParaRPr lang="da-DK" sz="1100" baseline="0"/>
        </a:p>
      </xdr:txBody>
    </xdr:sp>
    <xdr:clientData/>
  </xdr:twoCellAnchor>
  <xdr:twoCellAnchor>
    <xdr:from>
      <xdr:col>0</xdr:col>
      <xdr:colOff>561975</xdr:colOff>
      <xdr:row>21</xdr:row>
      <xdr:rowOff>76200</xdr:rowOff>
    </xdr:from>
    <xdr:to>
      <xdr:col>14</xdr:col>
      <xdr:colOff>457200</xdr:colOff>
      <xdr:row>39</xdr:row>
      <xdr:rowOff>57151</xdr:rowOff>
    </xdr:to>
    <xdr:sp macro="" textlink="">
      <xdr:nvSpPr>
        <xdr:cNvPr id="5" name="Tekstfelt 4">
          <a:extLst>
            <a:ext uri="{FF2B5EF4-FFF2-40B4-BE49-F238E27FC236}">
              <a16:creationId xmlns:a16="http://schemas.microsoft.com/office/drawing/2014/main" id="{1CDA4DCB-AA80-4C25-9528-B4D6E40B58C3}"/>
            </a:ext>
          </a:extLst>
        </xdr:cNvPr>
        <xdr:cNvSpPr txBox="1"/>
      </xdr:nvSpPr>
      <xdr:spPr>
        <a:xfrm>
          <a:off x="561975" y="4076700"/>
          <a:ext cx="8429625" cy="3409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0" i="0" u="none" strike="noStrike">
              <a:solidFill>
                <a:schemeClr val="dk1"/>
              </a:solidFill>
              <a:effectLst/>
              <a:latin typeface="+mn-lt"/>
              <a:ea typeface="+mn-ea"/>
              <a:cs typeface="+mn-cs"/>
            </a:rPr>
            <a:t>Forklairng til Overhead: </a:t>
          </a:r>
        </a:p>
        <a:p>
          <a:r>
            <a:rPr lang="da-DK" sz="1100" b="0" i="0" u="none" strike="noStrike">
              <a:solidFill>
                <a:schemeClr val="dk1"/>
              </a:solidFill>
              <a:effectLst/>
              <a:latin typeface="+mn-lt"/>
              <a:ea typeface="+mn-ea"/>
              <a:cs typeface="+mn-cs"/>
            </a:rPr>
            <a:t>Alle eksternt finansierede forskningsprojekter genererer indirekte omkostninger for regionen. De indirekte omkostninger er omkostninger der ikke direkte kan henføres til det enkelte projekt.  Indirekte omkostninger indgår således som en omkostning et andet sted i regionens regnskab.  De indirekte omkostninger er omkostninger til f.eks. administration og ledelse, falicity management, it-systemer mv. </a:t>
          </a:r>
        </a:p>
        <a:p>
          <a:endParaRPr lang="da-DK" sz="1100" b="0" i="0" u="none" strike="noStrike">
            <a:solidFill>
              <a:schemeClr val="dk1"/>
            </a:solidFill>
            <a:effectLst/>
            <a:latin typeface="+mn-lt"/>
            <a:ea typeface="+mn-ea"/>
            <a:cs typeface="+mn-cs"/>
          </a:endParaRPr>
        </a:p>
        <a:p>
          <a:r>
            <a:rPr lang="da-DK" sz="1100" b="0" i="0" u="none" strike="noStrike">
              <a:solidFill>
                <a:schemeClr val="dk1"/>
              </a:solidFill>
              <a:effectLst/>
              <a:latin typeface="+mn-lt"/>
              <a:ea typeface="+mn-ea"/>
              <a:cs typeface="+mn-cs"/>
            </a:rPr>
            <a:t>Der der 2 typer af overhead på eksternt finansieret forskning: </a:t>
          </a:r>
        </a:p>
        <a:p>
          <a:endParaRPr lang="da-DK" sz="1100" b="0" i="0" u="none" strike="noStrike">
            <a:solidFill>
              <a:schemeClr val="dk1"/>
            </a:solidFill>
            <a:effectLst/>
            <a:latin typeface="+mn-lt"/>
            <a:ea typeface="+mn-ea"/>
            <a:cs typeface="+mn-cs"/>
          </a:endParaRPr>
        </a:p>
        <a:p>
          <a:r>
            <a:rPr lang="da-DK" sz="1100" b="1" i="0" u="none" strike="noStrike">
              <a:solidFill>
                <a:schemeClr val="dk1"/>
              </a:solidFill>
              <a:effectLst/>
              <a:latin typeface="+mn-lt"/>
              <a:ea typeface="+mn-ea"/>
              <a:cs typeface="+mn-cs"/>
            </a:rPr>
            <a:t>1. Overhead på rekvireret forskning (Kontraktbaseret forskning) </a:t>
          </a:r>
        </a:p>
        <a:p>
          <a:r>
            <a:rPr lang="da-DK" sz="1100" b="0" i="0" u="none" strike="noStrike">
              <a:solidFill>
                <a:schemeClr val="dk1"/>
              </a:solidFill>
              <a:effectLst/>
              <a:latin typeface="+mn-lt"/>
              <a:ea typeface="+mn-ea"/>
              <a:cs typeface="+mn-cs"/>
            </a:rPr>
            <a:t>I Danske Regioner er det besluttet, at overheadsatsen skal være på 18 % af indbetalingerne på projekterne. Dette svarer til, at der skal tillægges 21,95 % oveni de direkte omkostninger på projektet.​ </a:t>
          </a:r>
        </a:p>
        <a:p>
          <a:endParaRPr lang="da-DK" sz="1100" b="0" i="0" u="none" strike="noStrike">
            <a:solidFill>
              <a:schemeClr val="dk1"/>
            </a:solidFill>
            <a:effectLst/>
            <a:latin typeface="+mn-lt"/>
            <a:ea typeface="+mn-ea"/>
            <a:cs typeface="+mn-cs"/>
          </a:endParaRPr>
        </a:p>
        <a:p>
          <a:r>
            <a:rPr lang="da-DK" sz="1100" b="1" i="0" u="none" strike="noStrike">
              <a:solidFill>
                <a:schemeClr val="dk1"/>
              </a:solidFill>
              <a:effectLst/>
              <a:latin typeface="+mn-lt"/>
              <a:ea typeface="+mn-ea"/>
              <a:cs typeface="+mn-cs"/>
            </a:rPr>
            <a:t>2. Overhead på egne forskningsprojekter. </a:t>
          </a:r>
        </a:p>
        <a:p>
          <a:r>
            <a:rPr lang="da-DK" sz="1100" b="0" i="0" u="none" strike="noStrike">
              <a:solidFill>
                <a:schemeClr val="dk1"/>
              </a:solidFill>
              <a:effectLst/>
              <a:latin typeface="+mn-lt"/>
              <a:ea typeface="+mn-ea"/>
              <a:cs typeface="+mn-cs"/>
            </a:rPr>
            <a:t>Som forsker skal du altid søge om størst mulig overhead indenfor den sats, som den enkelte fond har besluttet at tilbyde. Har fonden ikke defineret en fast overheadsats, skal du som forsker søge om 18% af den samlede bevilling. Den bevilgede overhead (uanset procentsats) trækkes som udgangspunkt til hospitalet fra projektet </a:t>
          </a:r>
        </a:p>
        <a:p>
          <a:endParaRPr lang="da-DK" sz="1100" b="0" i="0" u="none" strike="noStrike">
            <a:solidFill>
              <a:schemeClr val="dk1"/>
            </a:solidFill>
            <a:effectLst/>
            <a:latin typeface="+mn-lt"/>
            <a:ea typeface="+mn-ea"/>
            <a:cs typeface="+mn-cs"/>
          </a:endParaRPr>
        </a:p>
        <a:p>
          <a:r>
            <a:rPr lang="da-DK" sz="1100" b="1" i="0" u="none" strike="noStrike">
              <a:solidFill>
                <a:schemeClr val="dk1"/>
              </a:solidFill>
              <a:effectLst/>
              <a:latin typeface="+mn-lt"/>
              <a:ea typeface="+mn-ea"/>
              <a:cs typeface="+mn-cs"/>
            </a:rPr>
            <a:t>Vejledning til udfydelse af Budgetskemaet: </a:t>
          </a:r>
        </a:p>
        <a:p>
          <a:r>
            <a:rPr lang="da-DK" sz="1100" b="0" i="0" u="none" strike="noStrike">
              <a:solidFill>
                <a:schemeClr val="dk1"/>
              </a:solidFill>
              <a:effectLst/>
              <a:latin typeface="+mn-lt"/>
              <a:ea typeface="+mn-ea"/>
              <a:cs typeface="+mn-cs"/>
            </a:rPr>
            <a:t>Vælg modtaget overhead i rulleliste og beregning af OH bliver foretaget automatisk Kan overheadsats ikke findes i rullelisten vælges "Ingen overhead / overskriv værdi i celle" Herefter tastes overheadsats af den samlede bevilling f.eks. som nedenfor (ret den blå celle)  </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E6805-A648-4552-BA65-28CC3D80A8B4}">
  <sheetPr codeName="Ark1"/>
  <dimension ref="A1:V47"/>
  <sheetViews>
    <sheetView tabSelected="1" workbookViewId="0">
      <selection activeCell="D6" sqref="D6:I6"/>
    </sheetView>
  </sheetViews>
  <sheetFormatPr defaultRowHeight="15" x14ac:dyDescent="0.25"/>
  <cols>
    <col min="1" max="2" width="3.7109375" style="2" customWidth="1"/>
    <col min="3" max="3" width="36.5703125" style="2" customWidth="1"/>
    <col min="4" max="4" width="13.85546875" style="2" customWidth="1"/>
    <col min="5" max="7" width="12.42578125" style="2" customWidth="1"/>
    <col min="8" max="10" width="25.85546875" style="2" customWidth="1"/>
    <col min="11" max="11" width="27.140625" style="2" customWidth="1"/>
    <col min="12" max="12" width="1.7109375" style="2" customWidth="1"/>
    <col min="13" max="19" width="9.140625" style="43"/>
    <col min="20" max="20" width="9.140625" style="44"/>
    <col min="21" max="16384" width="9.140625" style="2"/>
  </cols>
  <sheetData>
    <row r="1" spans="1:22" x14ac:dyDescent="0.25">
      <c r="A1" s="76" t="s">
        <v>45</v>
      </c>
    </row>
    <row r="2" spans="1:22" x14ac:dyDescent="0.25">
      <c r="B2" s="4"/>
      <c r="C2" s="5"/>
      <c r="D2" s="5"/>
      <c r="E2" s="5"/>
      <c r="F2" s="5"/>
      <c r="G2" s="5"/>
      <c r="H2" s="5"/>
      <c r="I2" s="5"/>
      <c r="J2" s="24"/>
      <c r="K2" s="5"/>
      <c r="L2" s="6"/>
    </row>
    <row r="3" spans="1:22" ht="18.75" x14ac:dyDescent="0.3">
      <c r="B3" s="7"/>
      <c r="C3" s="15" t="s">
        <v>14</v>
      </c>
      <c r="D3" s="8"/>
      <c r="E3" s="8"/>
      <c r="F3" s="8"/>
      <c r="G3" s="8"/>
      <c r="H3" s="8"/>
      <c r="I3" s="8"/>
      <c r="J3"/>
      <c r="K3" s="8"/>
      <c r="L3" s="9"/>
    </row>
    <row r="4" spans="1:22" x14ac:dyDescent="0.25">
      <c r="B4" s="7"/>
      <c r="C4" s="13" t="s">
        <v>34</v>
      </c>
      <c r="D4" s="8"/>
      <c r="E4" s="8"/>
      <c r="F4" s="8"/>
      <c r="G4" s="8"/>
      <c r="H4" s="8"/>
      <c r="I4" s="8"/>
      <c r="J4" s="8"/>
      <c r="K4" s="8"/>
      <c r="L4" s="9"/>
    </row>
    <row r="5" spans="1:22" x14ac:dyDescent="0.25">
      <c r="B5" s="7"/>
      <c r="C5" s="13"/>
      <c r="D5" s="8"/>
      <c r="E5" s="8"/>
      <c r="F5" s="8"/>
      <c r="G5" s="8"/>
      <c r="H5" s="8"/>
      <c r="I5" s="8"/>
      <c r="J5" s="8"/>
      <c r="K5" s="8"/>
      <c r="L5" s="9"/>
    </row>
    <row r="6" spans="1:22" x14ac:dyDescent="0.25">
      <c r="B6" s="7"/>
      <c r="C6" s="13" t="s">
        <v>16</v>
      </c>
      <c r="D6" s="110"/>
      <c r="E6" s="111"/>
      <c r="F6" s="111"/>
      <c r="G6" s="111"/>
      <c r="H6" s="111"/>
      <c r="I6" s="112"/>
      <c r="J6" s="8"/>
      <c r="K6" s="8"/>
      <c r="L6" s="9"/>
    </row>
    <row r="7" spans="1:22" x14ac:dyDescent="0.25">
      <c r="B7" s="7"/>
      <c r="C7" s="13" t="s">
        <v>17</v>
      </c>
      <c r="D7" s="113"/>
      <c r="E7" s="114"/>
      <c r="F7" s="114"/>
      <c r="G7" s="114"/>
      <c r="H7" s="111"/>
      <c r="I7" s="112"/>
      <c r="J7" s="8"/>
      <c r="K7" s="8"/>
      <c r="L7" s="9"/>
    </row>
    <row r="8" spans="1:22" x14ac:dyDescent="0.25">
      <c r="B8" s="7"/>
      <c r="C8" s="13" t="s">
        <v>18</v>
      </c>
      <c r="D8" s="128"/>
      <c r="E8" s="129"/>
      <c r="F8" s="129"/>
      <c r="G8" s="130"/>
      <c r="H8" s="8"/>
      <c r="I8" s="8"/>
      <c r="J8" s="8"/>
      <c r="K8" s="8"/>
      <c r="L8" s="9"/>
    </row>
    <row r="9" spans="1:22" ht="15" customHeight="1" x14ac:dyDescent="0.25">
      <c r="B9" s="7"/>
      <c r="C9" s="13" t="s">
        <v>81</v>
      </c>
      <c r="D9" s="138" t="s">
        <v>44</v>
      </c>
      <c r="E9" s="139"/>
      <c r="F9" s="139"/>
      <c r="G9" s="140"/>
      <c r="H9" s="70">
        <v>0</v>
      </c>
      <c r="I9" s="62">
        <f>IF(D9&lt;&gt;N14,VLOOKUP($D$9,$Q$14:$R$22,2),$H$9)</f>
        <v>0</v>
      </c>
      <c r="J9" s="1"/>
      <c r="K9" s="148" t="str">
        <f>IF(AND(J21="",D40="",G40="",H40="",I40="",J40=""),"Budget afstemt","Budget ikke afstemt")</f>
        <v>Budget afstemt</v>
      </c>
      <c r="L9" s="9"/>
    </row>
    <row r="10" spans="1:22" x14ac:dyDescent="0.25">
      <c r="B10" s="7"/>
      <c r="C10" s="13" t="s">
        <v>15</v>
      </c>
      <c r="D10" s="137">
        <f>D8/(100%+I9)</f>
        <v>0</v>
      </c>
      <c r="E10" s="137"/>
      <c r="F10" s="67"/>
      <c r="G10" s="8"/>
      <c r="H10" s="58" t="s">
        <v>43</v>
      </c>
      <c r="I10" s="59"/>
      <c r="J10" s="1"/>
      <c r="K10" s="149"/>
      <c r="L10" s="9"/>
    </row>
    <row r="11" spans="1:22" x14ac:dyDescent="0.25">
      <c r="B11" s="7"/>
      <c r="C11" s="14" t="s">
        <v>19</v>
      </c>
      <c r="D11" s="8"/>
      <c r="E11" s="8"/>
      <c r="F11" s="8"/>
      <c r="G11" s="8"/>
      <c r="H11" s="58" t="s">
        <v>46</v>
      </c>
      <c r="I11" s="59">
        <v>2026</v>
      </c>
      <c r="J11" s="1"/>
      <c r="K11" s="149"/>
      <c r="L11" s="9"/>
    </row>
    <row r="12" spans="1:22" x14ac:dyDescent="0.25">
      <c r="B12" s="7"/>
      <c r="C12" s="8"/>
      <c r="D12" s="135" t="s">
        <v>35</v>
      </c>
      <c r="E12" s="135"/>
      <c r="F12" s="135"/>
      <c r="G12" s="135"/>
      <c r="H12" s="135"/>
      <c r="I12" s="135"/>
      <c r="J12" s="8"/>
      <c r="K12" s="150"/>
      <c r="L12" s="9"/>
    </row>
    <row r="13" spans="1:22" ht="18.75" x14ac:dyDescent="0.3">
      <c r="B13" s="7"/>
      <c r="C13" s="15" t="s">
        <v>40</v>
      </c>
      <c r="D13" s="8"/>
      <c r="E13" s="8"/>
      <c r="F13" s="8"/>
      <c r="G13" s="8"/>
      <c r="H13" s="8"/>
      <c r="I13" s="8"/>
      <c r="J13" s="8"/>
      <c r="K13" s="8"/>
      <c r="L13" s="9"/>
    </row>
    <row r="14" spans="1:22" x14ac:dyDescent="0.25">
      <c r="B14" s="7"/>
      <c r="C14" s="16"/>
      <c r="D14" s="115">
        <f>I11</f>
        <v>2026</v>
      </c>
      <c r="E14" s="116"/>
      <c r="F14" s="141">
        <f>D14+1</f>
        <v>2027</v>
      </c>
      <c r="G14" s="116"/>
      <c r="H14" s="21">
        <f>F14+1</f>
        <v>2028</v>
      </c>
      <c r="I14" s="21" t="str">
        <f>H14+1&amp;" og efterfølgende år"</f>
        <v>2029 og efterfølgende år</v>
      </c>
      <c r="J14" s="22" t="s">
        <v>25</v>
      </c>
      <c r="K14" s="40" t="s">
        <v>37</v>
      </c>
      <c r="L14" s="9"/>
      <c r="M14" s="43">
        <v>1</v>
      </c>
      <c r="N14" s="43" t="s">
        <v>44</v>
      </c>
      <c r="O14" s="68" t="s">
        <v>39</v>
      </c>
      <c r="Q14" s="43" t="s">
        <v>52</v>
      </c>
      <c r="R14" s="68">
        <v>0.1</v>
      </c>
      <c r="U14" s="44"/>
      <c r="V14" s="44"/>
    </row>
    <row r="15" spans="1:22" x14ac:dyDescent="0.25">
      <c r="B15" s="7"/>
      <c r="C15" s="18" t="s">
        <v>0</v>
      </c>
      <c r="D15" s="120" t="s">
        <v>30</v>
      </c>
      <c r="E15" s="121"/>
      <c r="F15" s="120" t="s">
        <v>30</v>
      </c>
      <c r="G15" s="121"/>
      <c r="H15" s="19" t="s">
        <v>30</v>
      </c>
      <c r="I15" s="19" t="s">
        <v>30</v>
      </c>
      <c r="J15" s="19" t="s">
        <v>30</v>
      </c>
      <c r="K15" s="40" t="s">
        <v>30</v>
      </c>
      <c r="L15" s="9"/>
      <c r="M15" s="43">
        <v>2</v>
      </c>
      <c r="N15" s="43" t="s">
        <v>48</v>
      </c>
      <c r="O15" s="68" t="s">
        <v>39</v>
      </c>
      <c r="Q15" s="43" t="s">
        <v>53</v>
      </c>
      <c r="R15" s="68">
        <v>0.15</v>
      </c>
      <c r="U15" s="44"/>
      <c r="V15" s="44"/>
    </row>
    <row r="16" spans="1:22" x14ac:dyDescent="0.25">
      <c r="B16" s="7"/>
      <c r="C16" s="7" t="s">
        <v>20</v>
      </c>
      <c r="D16" s="122"/>
      <c r="E16" s="123"/>
      <c r="F16" s="142"/>
      <c r="G16" s="143"/>
      <c r="H16" s="30"/>
      <c r="I16" s="30"/>
      <c r="J16" s="31">
        <f>SUM(D16:I16)</f>
        <v>0</v>
      </c>
      <c r="K16" s="136">
        <f>D10-(J17+J16)</f>
        <v>0</v>
      </c>
      <c r="L16" s="9"/>
      <c r="M16" s="43">
        <v>3</v>
      </c>
      <c r="N16" s="43" t="s">
        <v>49</v>
      </c>
      <c r="O16" s="68" t="s">
        <v>39</v>
      </c>
      <c r="Q16" s="43" t="s">
        <v>54</v>
      </c>
      <c r="R16" s="68">
        <v>0.2</v>
      </c>
      <c r="U16" s="44"/>
      <c r="V16" s="44"/>
    </row>
    <row r="17" spans="2:22" x14ac:dyDescent="0.25">
      <c r="B17" s="7"/>
      <c r="C17" s="7" t="s">
        <v>21</v>
      </c>
      <c r="D17" s="124"/>
      <c r="E17" s="125"/>
      <c r="F17" s="144"/>
      <c r="G17" s="145"/>
      <c r="H17" s="30"/>
      <c r="I17" s="30"/>
      <c r="J17" s="31">
        <f>SUM(D17:I17)</f>
        <v>0</v>
      </c>
      <c r="K17" s="136"/>
      <c r="L17" s="9"/>
      <c r="M17" s="43">
        <v>4</v>
      </c>
      <c r="N17" s="43" t="s">
        <v>50</v>
      </c>
      <c r="O17" s="68" t="s">
        <v>39</v>
      </c>
      <c r="Q17" s="43" t="s">
        <v>48</v>
      </c>
      <c r="R17" s="68">
        <v>0.2195</v>
      </c>
      <c r="U17" s="44"/>
      <c r="V17" s="44"/>
    </row>
    <row r="18" spans="2:22" x14ac:dyDescent="0.25">
      <c r="B18" s="7"/>
      <c r="C18" s="7" t="s">
        <v>32</v>
      </c>
      <c r="D18" s="103">
        <f>-D19/(100%+$I$9)*$I$9</f>
        <v>0</v>
      </c>
      <c r="E18" s="104"/>
      <c r="F18" s="103">
        <f>-F19/(100%+$I$9)*$I$9</f>
        <v>0</v>
      </c>
      <c r="G18" s="104"/>
      <c r="H18" s="32">
        <f>-H19/(100%+$I$9)*$I$9</f>
        <v>0</v>
      </c>
      <c r="I18" s="32">
        <f>-I19/(100%+$I$9)*$I$9</f>
        <v>0</v>
      </c>
      <c r="J18" s="31">
        <f>SUM(D18:I18)</f>
        <v>0</v>
      </c>
      <c r="K18" s="61"/>
      <c r="L18" s="9"/>
      <c r="M18" s="43">
        <v>5</v>
      </c>
      <c r="N18" s="43" t="s">
        <v>51</v>
      </c>
      <c r="O18" s="68" t="s">
        <v>39</v>
      </c>
      <c r="Q18" s="43" t="s">
        <v>55</v>
      </c>
      <c r="R18" s="68">
        <v>0.25</v>
      </c>
      <c r="U18" s="44"/>
      <c r="V18" s="44"/>
    </row>
    <row r="19" spans="2:22" x14ac:dyDescent="0.25">
      <c r="B19" s="7"/>
      <c r="C19" s="7" t="s">
        <v>22</v>
      </c>
      <c r="D19" s="126"/>
      <c r="E19" s="127"/>
      <c r="F19" s="146"/>
      <c r="G19" s="147"/>
      <c r="H19" s="30"/>
      <c r="I19" s="30"/>
      <c r="J19" s="31">
        <f>SUM(D19:I19)</f>
        <v>0</v>
      </c>
      <c r="K19" s="41">
        <f>-D8-J19</f>
        <v>0</v>
      </c>
      <c r="L19" s="9"/>
      <c r="M19" s="43">
        <v>6</v>
      </c>
      <c r="N19" s="43" t="s">
        <v>52</v>
      </c>
      <c r="O19" s="68" t="s">
        <v>39</v>
      </c>
      <c r="Q19" s="43" t="s">
        <v>49</v>
      </c>
      <c r="R19" s="68">
        <v>3.1E-2</v>
      </c>
      <c r="U19" s="44"/>
      <c r="V19" s="44"/>
    </row>
    <row r="20" spans="2:22" x14ac:dyDescent="0.25">
      <c r="B20" s="7"/>
      <c r="C20" s="3" t="s">
        <v>1</v>
      </c>
      <c r="D20" s="105">
        <f>SUM(D16:E19)</f>
        <v>0</v>
      </c>
      <c r="E20" s="106"/>
      <c r="F20" s="105">
        <f>SUM(F16:G19)</f>
        <v>0</v>
      </c>
      <c r="G20" s="106"/>
      <c r="H20" s="33">
        <f>SUM(H16:H19)</f>
        <v>0</v>
      </c>
      <c r="I20" s="33">
        <f>SUM(I16:I19)</f>
        <v>0</v>
      </c>
      <c r="J20" s="34">
        <f>SUM(D20:I20)</f>
        <v>0</v>
      </c>
      <c r="K20" s="41"/>
      <c r="L20" s="9"/>
      <c r="M20" s="43">
        <v>7</v>
      </c>
      <c r="N20" s="43" t="s">
        <v>53</v>
      </c>
      <c r="O20" s="68" t="s">
        <v>39</v>
      </c>
      <c r="Q20" s="43" t="s">
        <v>50</v>
      </c>
      <c r="R20" s="68">
        <v>0.05</v>
      </c>
      <c r="U20" s="44"/>
      <c r="V20" s="44"/>
    </row>
    <row r="21" spans="2:22" x14ac:dyDescent="0.25">
      <c r="B21" s="7"/>
      <c r="C21" s="20" t="s">
        <v>31</v>
      </c>
      <c r="D21" s="8"/>
      <c r="E21" s="8"/>
      <c r="F21" s="8"/>
      <c r="G21" s="8"/>
      <c r="H21" s="8"/>
      <c r="I21" s="1"/>
      <c r="J21" s="42" t="str">
        <f>IF(AND(ABS(J20)&lt;1,ABS(D8+J19)&lt;1),"","Ikke afstemt")</f>
        <v/>
      </c>
      <c r="K21" s="39"/>
      <c r="L21" s="9"/>
      <c r="M21" s="43">
        <v>8</v>
      </c>
      <c r="N21" s="43" t="s">
        <v>54</v>
      </c>
      <c r="O21" s="68" t="s">
        <v>39</v>
      </c>
      <c r="Q21" s="43" t="s">
        <v>51</v>
      </c>
      <c r="R21" s="68">
        <v>0.08</v>
      </c>
      <c r="U21" s="44"/>
      <c r="V21" s="44"/>
    </row>
    <row r="22" spans="2:22" x14ac:dyDescent="0.25">
      <c r="B22" s="7"/>
      <c r="C22" s="8"/>
      <c r="D22" s="135" t="s">
        <v>35</v>
      </c>
      <c r="E22" s="135"/>
      <c r="F22" s="135"/>
      <c r="G22" s="135"/>
      <c r="H22" s="135"/>
      <c r="I22" s="135"/>
      <c r="J22" s="8"/>
      <c r="K22" s="8"/>
      <c r="L22" s="9"/>
      <c r="M22" s="43">
        <v>9</v>
      </c>
      <c r="N22" s="43" t="s">
        <v>55</v>
      </c>
      <c r="O22" s="68" t="s">
        <v>39</v>
      </c>
      <c r="Q22" s="43" t="s">
        <v>44</v>
      </c>
      <c r="R22" s="68">
        <v>0</v>
      </c>
      <c r="U22" s="44"/>
      <c r="V22" s="44"/>
    </row>
    <row r="23" spans="2:22" ht="15" customHeight="1" x14ac:dyDescent="0.3">
      <c r="B23" s="7"/>
      <c r="C23" s="15" t="str">
        <f>"Skema 2: Budget for "&amp;D24&amp;" fordelt på måneder"</f>
        <v>Skema 2: Budget for 2026 fordelt på måneder</v>
      </c>
      <c r="D23" s="8"/>
      <c r="E23" s="8"/>
      <c r="F23" s="8"/>
      <c r="G23" s="8"/>
      <c r="H23" s="8"/>
      <c r="I23" s="8"/>
      <c r="J23" s="8"/>
      <c r="K23" s="8"/>
      <c r="L23" s="9"/>
      <c r="O23" s="68" t="s">
        <v>39</v>
      </c>
      <c r="R23" s="68"/>
      <c r="U23" s="44"/>
      <c r="V23" s="44"/>
    </row>
    <row r="24" spans="2:22" ht="18.75" customHeight="1" x14ac:dyDescent="0.3">
      <c r="B24" s="7"/>
      <c r="C24" s="16"/>
      <c r="D24" s="107">
        <f>I11</f>
        <v>2026</v>
      </c>
      <c r="E24" s="108"/>
      <c r="F24" s="108"/>
      <c r="G24" s="108"/>
      <c r="H24" s="108"/>
      <c r="I24" s="25"/>
      <c r="J24" s="26"/>
      <c r="K24" s="8"/>
      <c r="L24" s="9"/>
      <c r="O24" s="68" t="s">
        <v>39</v>
      </c>
      <c r="R24" s="68"/>
      <c r="U24" s="44"/>
      <c r="V24" s="44"/>
    </row>
    <row r="25" spans="2:22" ht="15" customHeight="1" x14ac:dyDescent="0.25">
      <c r="B25" s="7"/>
      <c r="C25" s="23" t="s">
        <v>30</v>
      </c>
      <c r="D25" s="117" t="s">
        <v>20</v>
      </c>
      <c r="E25" s="118"/>
      <c r="F25" s="46"/>
      <c r="G25" s="47" t="s">
        <v>21</v>
      </c>
      <c r="H25" s="47" t="s">
        <v>23</v>
      </c>
      <c r="I25" s="48" t="s">
        <v>33</v>
      </c>
      <c r="J25" s="49" t="s">
        <v>26</v>
      </c>
      <c r="K25" s="8"/>
      <c r="L25" s="9"/>
      <c r="O25" s="68" t="s">
        <v>39</v>
      </c>
      <c r="R25" s="68"/>
      <c r="U25" s="44"/>
      <c r="V25" s="44"/>
    </row>
    <row r="26" spans="2:22" ht="15" customHeight="1" x14ac:dyDescent="0.25">
      <c r="B26" s="7"/>
      <c r="C26" s="28" t="s">
        <v>42</v>
      </c>
      <c r="D26" s="131" t="s">
        <v>38</v>
      </c>
      <c r="E26" s="132"/>
      <c r="F26" s="133" t="s">
        <v>38</v>
      </c>
      <c r="G26" s="134"/>
      <c r="H26" s="29"/>
      <c r="I26" s="63" t="s">
        <v>36</v>
      </c>
      <c r="J26" s="27"/>
      <c r="K26" s="8"/>
      <c r="L26" s="9"/>
      <c r="O26" s="68" t="s">
        <v>39</v>
      </c>
      <c r="R26" s="68"/>
      <c r="U26" s="44"/>
      <c r="V26" s="44"/>
    </row>
    <row r="27" spans="2:22" x14ac:dyDescent="0.25">
      <c r="B27" s="7"/>
      <c r="C27" s="16" t="s">
        <v>2</v>
      </c>
      <c r="D27" s="54">
        <f>$D$16-SUM(D28:D38)</f>
        <v>0</v>
      </c>
      <c r="E27" s="50">
        <v>0</v>
      </c>
      <c r="F27" s="56">
        <f>$D$17-SUM(F28:F38)</f>
        <v>0</v>
      </c>
      <c r="G27" s="51">
        <f>$D$17</f>
        <v>0</v>
      </c>
      <c r="H27" s="66">
        <f t="shared" ref="H27:H38" si="0">-I27/(100%+$I$9)*$I$9</f>
        <v>0</v>
      </c>
      <c r="I27" s="35"/>
      <c r="J27" s="36">
        <f t="shared" ref="J27:J38" si="1">IF(D$26="12. dele",D27,E27)+IF(F$26="12. dele",F27,G27)+I27+H27</f>
        <v>0</v>
      </c>
      <c r="K27" s="8"/>
      <c r="L27" s="9"/>
      <c r="O27" s="68" t="s">
        <v>39</v>
      </c>
      <c r="R27" s="68"/>
      <c r="U27" s="44"/>
      <c r="V27" s="44"/>
    </row>
    <row r="28" spans="2:22" x14ac:dyDescent="0.25">
      <c r="B28" s="7"/>
      <c r="C28" s="17" t="s">
        <v>3</v>
      </c>
      <c r="D28" s="54">
        <f t="shared" ref="D28" si="2">FLOOR($D$16/12,1)</f>
        <v>0</v>
      </c>
      <c r="E28" s="50">
        <v>0</v>
      </c>
      <c r="F28" s="57">
        <f>FLOOR($D$17/12,1)</f>
        <v>0</v>
      </c>
      <c r="G28" s="52">
        <v>0</v>
      </c>
      <c r="H28" s="36">
        <f t="shared" si="0"/>
        <v>0</v>
      </c>
      <c r="I28" s="35"/>
      <c r="J28" s="36">
        <f t="shared" si="1"/>
        <v>0</v>
      </c>
      <c r="K28" s="8"/>
      <c r="L28" s="9"/>
      <c r="O28" s="68" t="s">
        <v>39</v>
      </c>
      <c r="R28" s="68"/>
      <c r="U28" s="44"/>
      <c r="V28" s="44"/>
    </row>
    <row r="29" spans="2:22" x14ac:dyDescent="0.25">
      <c r="B29" s="7"/>
      <c r="C29" s="17" t="s">
        <v>4</v>
      </c>
      <c r="D29" s="54">
        <f>FLOOR($D$16/12,1)</f>
        <v>0</v>
      </c>
      <c r="E29" s="50">
        <v>0</v>
      </c>
      <c r="F29" s="57">
        <f t="shared" ref="F29:F38" si="3">FLOOR($D$17/12,1)</f>
        <v>0</v>
      </c>
      <c r="G29" s="52">
        <v>0</v>
      </c>
      <c r="H29" s="36">
        <f t="shared" si="0"/>
        <v>0</v>
      </c>
      <c r="I29" s="35"/>
      <c r="J29" s="36">
        <f t="shared" si="1"/>
        <v>0</v>
      </c>
      <c r="K29" s="8"/>
      <c r="L29" s="9"/>
      <c r="O29" s="68" t="s">
        <v>39</v>
      </c>
      <c r="R29" s="68"/>
      <c r="U29" s="44"/>
      <c r="V29" s="44"/>
    </row>
    <row r="30" spans="2:22" x14ac:dyDescent="0.25">
      <c r="B30" s="7"/>
      <c r="C30" s="17" t="s">
        <v>5</v>
      </c>
      <c r="D30" s="54">
        <f t="shared" ref="D30:D38" si="4">FLOOR($D$16/12,1)</f>
        <v>0</v>
      </c>
      <c r="E30" s="50">
        <v>0</v>
      </c>
      <c r="F30" s="57">
        <f t="shared" si="3"/>
        <v>0</v>
      </c>
      <c r="G30" s="52">
        <v>0</v>
      </c>
      <c r="H30" s="36">
        <f t="shared" si="0"/>
        <v>0</v>
      </c>
      <c r="I30" s="35"/>
      <c r="J30" s="36">
        <f t="shared" si="1"/>
        <v>0</v>
      </c>
      <c r="K30" s="8"/>
      <c r="L30" s="9"/>
      <c r="O30" s="68" t="s">
        <v>39</v>
      </c>
      <c r="R30" s="68"/>
      <c r="U30" s="44"/>
      <c r="V30" s="44"/>
    </row>
    <row r="31" spans="2:22" x14ac:dyDescent="0.25">
      <c r="B31" s="7"/>
      <c r="C31" s="17" t="s">
        <v>6</v>
      </c>
      <c r="D31" s="54">
        <f t="shared" si="4"/>
        <v>0</v>
      </c>
      <c r="E31" s="50">
        <v>0</v>
      </c>
      <c r="F31" s="57">
        <f t="shared" si="3"/>
        <v>0</v>
      </c>
      <c r="G31" s="52">
        <v>0</v>
      </c>
      <c r="H31" s="36">
        <f t="shared" si="0"/>
        <v>0</v>
      </c>
      <c r="I31" s="35"/>
      <c r="J31" s="36">
        <f t="shared" si="1"/>
        <v>0</v>
      </c>
      <c r="K31" s="8"/>
      <c r="L31" s="9"/>
      <c r="O31" s="68" t="s">
        <v>39</v>
      </c>
      <c r="R31" s="68"/>
      <c r="U31" s="44"/>
      <c r="V31" s="44"/>
    </row>
    <row r="32" spans="2:22" x14ac:dyDescent="0.25">
      <c r="B32" s="7"/>
      <c r="C32" s="17" t="s">
        <v>7</v>
      </c>
      <c r="D32" s="54">
        <f t="shared" si="4"/>
        <v>0</v>
      </c>
      <c r="E32" s="50">
        <v>0</v>
      </c>
      <c r="F32" s="57">
        <f t="shared" si="3"/>
        <v>0</v>
      </c>
      <c r="G32" s="52">
        <v>0</v>
      </c>
      <c r="H32" s="36">
        <f t="shared" si="0"/>
        <v>0</v>
      </c>
      <c r="I32" s="35"/>
      <c r="J32" s="36">
        <f t="shared" si="1"/>
        <v>0</v>
      </c>
      <c r="K32" s="8"/>
      <c r="L32" s="9"/>
      <c r="O32" s="69"/>
      <c r="P32" s="69"/>
      <c r="Q32" s="69"/>
      <c r="U32" s="44"/>
      <c r="V32" s="44"/>
    </row>
    <row r="33" spans="2:22" x14ac:dyDescent="0.25">
      <c r="B33" s="7"/>
      <c r="C33" s="17" t="s">
        <v>8</v>
      </c>
      <c r="D33" s="54">
        <f t="shared" si="4"/>
        <v>0</v>
      </c>
      <c r="E33" s="50">
        <v>0</v>
      </c>
      <c r="F33" s="57">
        <f t="shared" si="3"/>
        <v>0</v>
      </c>
      <c r="G33" s="52">
        <v>0</v>
      </c>
      <c r="H33" s="36">
        <f t="shared" si="0"/>
        <v>0</v>
      </c>
      <c r="I33" s="35"/>
      <c r="J33" s="36">
        <f t="shared" si="1"/>
        <v>0</v>
      </c>
      <c r="K33" s="8"/>
      <c r="L33" s="9"/>
      <c r="U33" s="44"/>
      <c r="V33" s="44"/>
    </row>
    <row r="34" spans="2:22" x14ac:dyDescent="0.25">
      <c r="B34" s="7"/>
      <c r="C34" s="17" t="s">
        <v>9</v>
      </c>
      <c r="D34" s="54">
        <f t="shared" si="4"/>
        <v>0</v>
      </c>
      <c r="E34" s="50">
        <v>0</v>
      </c>
      <c r="F34" s="57">
        <f t="shared" si="3"/>
        <v>0</v>
      </c>
      <c r="G34" s="52">
        <v>0</v>
      </c>
      <c r="H34" s="36">
        <f t="shared" si="0"/>
        <v>0</v>
      </c>
      <c r="I34" s="35"/>
      <c r="J34" s="36">
        <f t="shared" si="1"/>
        <v>0</v>
      </c>
      <c r="K34" s="8"/>
      <c r="L34" s="9"/>
      <c r="U34" s="44"/>
      <c r="V34" s="44"/>
    </row>
    <row r="35" spans="2:22" x14ac:dyDescent="0.25">
      <c r="B35" s="7"/>
      <c r="C35" s="17" t="s">
        <v>10</v>
      </c>
      <c r="D35" s="54">
        <f t="shared" si="4"/>
        <v>0</v>
      </c>
      <c r="E35" s="50">
        <v>0</v>
      </c>
      <c r="F35" s="57">
        <f t="shared" si="3"/>
        <v>0</v>
      </c>
      <c r="G35" s="52">
        <v>0</v>
      </c>
      <c r="H35" s="36">
        <f t="shared" si="0"/>
        <v>0</v>
      </c>
      <c r="I35" s="35"/>
      <c r="J35" s="36">
        <f t="shared" si="1"/>
        <v>0</v>
      </c>
      <c r="K35" s="8"/>
      <c r="L35" s="9"/>
      <c r="O35" s="69"/>
      <c r="Q35" s="69"/>
      <c r="U35" s="44"/>
      <c r="V35" s="44"/>
    </row>
    <row r="36" spans="2:22" x14ac:dyDescent="0.25">
      <c r="B36" s="7"/>
      <c r="C36" s="17" t="s">
        <v>11</v>
      </c>
      <c r="D36" s="54">
        <f t="shared" si="4"/>
        <v>0</v>
      </c>
      <c r="E36" s="50">
        <v>0</v>
      </c>
      <c r="F36" s="57">
        <f t="shared" si="3"/>
        <v>0</v>
      </c>
      <c r="G36" s="52">
        <v>0</v>
      </c>
      <c r="H36" s="36">
        <f t="shared" si="0"/>
        <v>0</v>
      </c>
      <c r="I36" s="35"/>
      <c r="J36" s="36">
        <f t="shared" si="1"/>
        <v>0</v>
      </c>
      <c r="K36" s="8"/>
      <c r="L36" s="9"/>
      <c r="O36" s="69"/>
      <c r="Q36" s="69"/>
      <c r="U36" s="44"/>
      <c r="V36" s="44"/>
    </row>
    <row r="37" spans="2:22" x14ac:dyDescent="0.25">
      <c r="B37" s="7"/>
      <c r="C37" s="17" t="s">
        <v>12</v>
      </c>
      <c r="D37" s="54">
        <f t="shared" si="4"/>
        <v>0</v>
      </c>
      <c r="E37" s="50">
        <v>0</v>
      </c>
      <c r="F37" s="57">
        <f t="shared" si="3"/>
        <v>0</v>
      </c>
      <c r="G37" s="52">
        <v>0</v>
      </c>
      <c r="H37" s="36">
        <f t="shared" si="0"/>
        <v>0</v>
      </c>
      <c r="I37" s="35"/>
      <c r="J37" s="36">
        <f t="shared" si="1"/>
        <v>0</v>
      </c>
      <c r="K37" s="8"/>
      <c r="L37" s="9"/>
      <c r="U37" s="44"/>
      <c r="V37" s="44"/>
    </row>
    <row r="38" spans="2:22" x14ac:dyDescent="0.25">
      <c r="B38" s="7"/>
      <c r="C38" s="17" t="s">
        <v>13</v>
      </c>
      <c r="D38" s="55">
        <f t="shared" si="4"/>
        <v>0</v>
      </c>
      <c r="E38" s="53">
        <v>0</v>
      </c>
      <c r="F38" s="57">
        <f t="shared" si="3"/>
        <v>0</v>
      </c>
      <c r="G38" s="52">
        <v>0</v>
      </c>
      <c r="H38" s="36">
        <f t="shared" si="0"/>
        <v>0</v>
      </c>
      <c r="I38" s="35"/>
      <c r="J38" s="36">
        <f t="shared" si="1"/>
        <v>0</v>
      </c>
      <c r="K38" s="8"/>
      <c r="L38" s="9"/>
      <c r="U38" s="44"/>
      <c r="V38" s="44"/>
    </row>
    <row r="39" spans="2:22" x14ac:dyDescent="0.25">
      <c r="B39" s="7"/>
      <c r="C39" s="3" t="s">
        <v>24</v>
      </c>
      <c r="D39" s="99">
        <f>D16-IF(D26="12. dele",SUM(D27:D38),SUM(E27:E38))</f>
        <v>0</v>
      </c>
      <c r="E39" s="119"/>
      <c r="F39" s="99">
        <f>D17-IF(D26="12. dele",SUM(F27:F38),SUM(G27:G38))</f>
        <v>0</v>
      </c>
      <c r="G39" s="100"/>
      <c r="H39" s="38">
        <f>D18-SUM(H27:H38)</f>
        <v>0</v>
      </c>
      <c r="I39" s="37">
        <f>D19-SUM(I27:I38)</f>
        <v>0</v>
      </c>
      <c r="J39" s="38">
        <f>D20-SUM(J27:J38)</f>
        <v>0</v>
      </c>
      <c r="K39" s="8"/>
      <c r="L39" s="9"/>
      <c r="U39" s="44"/>
      <c r="V39" s="44"/>
    </row>
    <row r="40" spans="2:22" x14ac:dyDescent="0.25">
      <c r="B40" s="7"/>
      <c r="C40" s="20" t="s">
        <v>31</v>
      </c>
      <c r="D40" s="71" t="s">
        <v>41</v>
      </c>
      <c r="E40" s="42" t="str">
        <f>IF(ABS(D39)&lt;1,"","Ikke afstemt")</f>
        <v/>
      </c>
      <c r="F40" s="45"/>
      <c r="G40" s="42" t="str">
        <f>IF(ABS(F39)&lt;1,"","Ikke afstemt")</f>
        <v/>
      </c>
      <c r="H40" s="42"/>
      <c r="I40" s="42" t="str">
        <f>IF(ABS(I39)&lt;1,"","Ikke afstemt")</f>
        <v/>
      </c>
      <c r="J40" s="42" t="str">
        <f>IF(ABS(J39)&lt;1,"","Ikke afstemt")</f>
        <v/>
      </c>
      <c r="K40" s="8"/>
      <c r="L40" s="9"/>
      <c r="U40" s="44"/>
      <c r="V40" s="44"/>
    </row>
    <row r="41" spans="2:22" x14ac:dyDescent="0.25">
      <c r="B41" s="7"/>
      <c r="C41" s="8"/>
      <c r="D41" s="8"/>
      <c r="E41" s="8"/>
      <c r="F41" s="8"/>
      <c r="G41" s="8"/>
      <c r="H41" s="8"/>
      <c r="I41" s="8"/>
      <c r="J41" s="8"/>
      <c r="K41" s="8"/>
      <c r="L41" s="9"/>
      <c r="U41" s="44"/>
      <c r="V41" s="44"/>
    </row>
    <row r="42" spans="2:22" x14ac:dyDescent="0.25">
      <c r="B42" s="7"/>
      <c r="C42" s="73" t="s">
        <v>47</v>
      </c>
      <c r="D42" s="101"/>
      <c r="E42" s="102"/>
      <c r="F42" s="8"/>
      <c r="G42" s="8"/>
      <c r="H42" s="8"/>
      <c r="I42" s="8"/>
      <c r="J42" s="8"/>
      <c r="K42" s="8"/>
      <c r="L42" s="9"/>
      <c r="U42" s="44"/>
      <c r="V42" s="44"/>
    </row>
    <row r="43" spans="2:22" x14ac:dyDescent="0.25">
      <c r="B43" s="7"/>
      <c r="C43" s="72"/>
      <c r="D43" s="74"/>
      <c r="E43" s="75"/>
      <c r="F43" s="64"/>
      <c r="G43" s="8"/>
      <c r="H43" s="8"/>
      <c r="I43" s="8"/>
      <c r="J43" s="8"/>
      <c r="K43" s="8"/>
      <c r="L43" s="9"/>
      <c r="U43" s="44"/>
      <c r="V43" s="44"/>
    </row>
    <row r="44" spans="2:22" x14ac:dyDescent="0.25">
      <c r="B44" s="7"/>
      <c r="C44" s="60" t="s">
        <v>27</v>
      </c>
      <c r="D44" s="109"/>
      <c r="E44" s="109"/>
      <c r="F44" s="65"/>
      <c r="G44" s="8"/>
      <c r="H44" s="8"/>
      <c r="I44" s="8"/>
      <c r="J44" s="8"/>
      <c r="K44" s="8"/>
      <c r="L44" s="9"/>
      <c r="U44" s="44"/>
      <c r="V44" s="44"/>
    </row>
    <row r="45" spans="2:22" x14ac:dyDescent="0.25">
      <c r="B45" s="7"/>
      <c r="C45" s="60" t="s">
        <v>28</v>
      </c>
      <c r="D45" s="109"/>
      <c r="E45" s="109"/>
      <c r="F45" s="65"/>
      <c r="G45" s="8"/>
      <c r="H45" s="8"/>
      <c r="I45" s="8"/>
      <c r="J45" s="8"/>
      <c r="K45" s="8"/>
      <c r="L45" s="9"/>
      <c r="U45" s="44"/>
      <c r="V45" s="44"/>
    </row>
    <row r="46" spans="2:22" x14ac:dyDescent="0.25">
      <c r="B46" s="7"/>
      <c r="C46" s="60" t="s">
        <v>29</v>
      </c>
      <c r="D46" s="109"/>
      <c r="E46" s="109"/>
      <c r="F46" s="65"/>
      <c r="G46" s="8"/>
      <c r="H46" s="8"/>
      <c r="I46" s="8"/>
      <c r="J46" s="8"/>
      <c r="K46" s="8"/>
      <c r="L46" s="9"/>
      <c r="U46" s="44"/>
      <c r="V46" s="44"/>
    </row>
    <row r="47" spans="2:22" x14ac:dyDescent="0.25">
      <c r="B47" s="10"/>
      <c r="C47" s="11"/>
      <c r="D47" s="11"/>
      <c r="E47" s="11"/>
      <c r="F47" s="11"/>
      <c r="G47" s="11"/>
      <c r="H47" s="11"/>
      <c r="I47" s="11"/>
      <c r="J47" s="11"/>
      <c r="K47" s="11"/>
      <c r="L47" s="12"/>
      <c r="U47" s="44"/>
      <c r="V47" s="44"/>
    </row>
  </sheetData>
  <sheetProtection algorithmName="SHA-512" hashValue="jznfbyPxjAFDyXSDSWmWxfeB1pH/Nz2m0KzeTQy4n/tKcQsGaMzG5Ui2f0PMV3vxQInuSmWSuVGCO7FwPuw8vw==" saltValue="mHOKAyfXGtBQ4WK75kuHLw==" spinCount="100000" sheet="1" selectLockedCells="1"/>
  <protectedRanges>
    <protectedRange sqref="I11 E43:F46 D44:D46" name="Område4"/>
    <protectedRange sqref="D6:I7 I9 D8" name="Område2"/>
    <protectedRange sqref="D16:I17 D19:I19" name="Område1"/>
    <protectedRange sqref="F26 D26:E38 I26:I38 F27:G38" name="Område3"/>
    <protectedRange sqref="D9" name="Område5"/>
  </protectedRanges>
  <sortState xmlns:xlrd2="http://schemas.microsoft.com/office/spreadsheetml/2017/richdata2" ref="Q14:R22">
    <sortCondition ref="Q14:Q22"/>
  </sortState>
  <mergeCells count="33">
    <mergeCell ref="K16:K17"/>
    <mergeCell ref="D22:I22"/>
    <mergeCell ref="D10:E10"/>
    <mergeCell ref="D9:G9"/>
    <mergeCell ref="F14:G14"/>
    <mergeCell ref="F15:G15"/>
    <mergeCell ref="F16:G16"/>
    <mergeCell ref="F17:G17"/>
    <mergeCell ref="F19:G19"/>
    <mergeCell ref="F18:G18"/>
    <mergeCell ref="F20:G20"/>
    <mergeCell ref="K9:K12"/>
    <mergeCell ref="D45:E45"/>
    <mergeCell ref="D46:E46"/>
    <mergeCell ref="D6:I6"/>
    <mergeCell ref="D7:I7"/>
    <mergeCell ref="D14:E14"/>
    <mergeCell ref="D25:E25"/>
    <mergeCell ref="D44:E44"/>
    <mergeCell ref="D39:E39"/>
    <mergeCell ref="D15:E15"/>
    <mergeCell ref="D16:E16"/>
    <mergeCell ref="D17:E17"/>
    <mergeCell ref="D19:E19"/>
    <mergeCell ref="D8:G8"/>
    <mergeCell ref="D26:E26"/>
    <mergeCell ref="F26:G26"/>
    <mergeCell ref="D12:I12"/>
    <mergeCell ref="F39:G39"/>
    <mergeCell ref="D42:E42"/>
    <mergeCell ref="D18:E18"/>
    <mergeCell ref="D20:E20"/>
    <mergeCell ref="D24:H24"/>
  </mergeCells>
  <conditionalFormatting sqref="D12">
    <cfRule type="expression" dxfId="11" priority="10">
      <formula>(MAX($D$19:$I$19)&gt;0)</formula>
    </cfRule>
  </conditionalFormatting>
  <conditionalFormatting sqref="D22">
    <cfRule type="expression" dxfId="10" priority="15">
      <formula>(MAX($I$27:$I$38)&gt;0)</formula>
    </cfRule>
  </conditionalFormatting>
  <conditionalFormatting sqref="D27:D38">
    <cfRule type="expression" dxfId="9" priority="4">
      <formula>($D$26="12. dele")</formula>
    </cfRule>
  </conditionalFormatting>
  <conditionalFormatting sqref="D40:J40">
    <cfRule type="cellIs" dxfId="8" priority="12" operator="equal">
      <formula>"Afstemt"</formula>
    </cfRule>
  </conditionalFormatting>
  <conditionalFormatting sqref="E27:E38">
    <cfRule type="expression" dxfId="7" priority="3">
      <formula>($D$26="Individuel")</formula>
    </cfRule>
  </conditionalFormatting>
  <conditionalFormatting sqref="F27:F38">
    <cfRule type="expression" dxfId="6" priority="2">
      <formula>($F$26="12. dele")</formula>
    </cfRule>
  </conditionalFormatting>
  <conditionalFormatting sqref="G27:G38">
    <cfRule type="expression" dxfId="5" priority="1">
      <formula>($F$26="Individuel")</formula>
    </cfRule>
  </conditionalFormatting>
  <conditionalFormatting sqref="H9">
    <cfRule type="expression" dxfId="4" priority="6">
      <formula>($D$9=$N$14)</formula>
    </cfRule>
  </conditionalFormatting>
  <conditionalFormatting sqref="J21">
    <cfRule type="cellIs" dxfId="3" priority="11" operator="equal">
      <formula>"Afstemt"</formula>
    </cfRule>
  </conditionalFormatting>
  <conditionalFormatting sqref="K9:K12">
    <cfRule type="expression" dxfId="2" priority="13">
      <formula>("Budget afstemt"=$K$9)</formula>
    </cfRule>
  </conditionalFormatting>
  <conditionalFormatting sqref="K14:K20">
    <cfRule type="expression" dxfId="1" priority="7">
      <formula>OR($K$16&lt;-1,$K$19&gt;1)</formula>
    </cfRule>
    <cfRule type="expression" dxfId="0" priority="8">
      <formula>OR($K$16&gt;1,$K$19&lt;-1)</formula>
    </cfRule>
  </conditionalFormatting>
  <dataValidations count="2">
    <dataValidation type="list" allowBlank="1" showInputMessage="1" showErrorMessage="1" sqref="D26:G26" xr:uid="{28D8DFD7-0AF8-4FCE-B53E-24FD7DF7852E}">
      <formula1>"12. dele,Individuel"</formula1>
    </dataValidation>
    <dataValidation type="list" allowBlank="1" showInputMessage="1" showErrorMessage="1" sqref="D9:G9" xr:uid="{3DB848CC-98D1-4605-B9B8-02B9CEDF4457}">
      <formula1>$N$14:$N$22</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C9BD7-BA02-4801-9BA3-809C87734CED}">
  <sheetPr codeName="Ark2"/>
  <dimension ref="B42:O60"/>
  <sheetViews>
    <sheetView workbookViewId="0"/>
  </sheetViews>
  <sheetFormatPr defaultRowHeight="15" x14ac:dyDescent="0.25"/>
  <cols>
    <col min="1" max="16384" width="9.140625" style="2"/>
  </cols>
  <sheetData>
    <row r="42" spans="2:10" x14ac:dyDescent="0.25">
      <c r="B42" s="77" t="s">
        <v>56</v>
      </c>
      <c r="C42" s="78"/>
      <c r="D42" s="78"/>
      <c r="E42" s="78"/>
      <c r="F42" s="78"/>
      <c r="G42" s="78"/>
      <c r="H42" s="78"/>
      <c r="I42" s="79">
        <v>0.2195</v>
      </c>
      <c r="J42" s="80"/>
    </row>
    <row r="43" spans="2:10" x14ac:dyDescent="0.25">
      <c r="B43" s="81"/>
      <c r="C43" s="82"/>
      <c r="D43" s="82"/>
      <c r="E43" s="82"/>
      <c r="F43" s="82"/>
      <c r="G43" s="82"/>
      <c r="H43" s="82"/>
      <c r="I43" s="82"/>
      <c r="J43" s="83"/>
    </row>
    <row r="44" spans="2:10" x14ac:dyDescent="0.25">
      <c r="B44" s="84" t="s">
        <v>57</v>
      </c>
      <c r="I44" s="85">
        <v>500000</v>
      </c>
      <c r="J44" s="86"/>
    </row>
    <row r="45" spans="2:10" x14ac:dyDescent="0.25">
      <c r="B45" s="84" t="s">
        <v>58</v>
      </c>
      <c r="I45" s="85">
        <f>I44*I42</f>
        <v>109750</v>
      </c>
      <c r="J45" s="86"/>
    </row>
    <row r="46" spans="2:10" x14ac:dyDescent="0.25">
      <c r="B46" s="87" t="s">
        <v>59</v>
      </c>
      <c r="C46" s="88"/>
      <c r="D46" s="88"/>
      <c r="E46" s="88"/>
      <c r="F46" s="88"/>
      <c r="G46" s="88"/>
      <c r="H46" s="88"/>
      <c r="I46" s="89">
        <f>SUM(I44:I45)</f>
        <v>609750</v>
      </c>
      <c r="J46" s="90"/>
    </row>
    <row r="47" spans="2:10" x14ac:dyDescent="0.25">
      <c r="B47" s="87" t="s">
        <v>60</v>
      </c>
      <c r="C47" s="88"/>
      <c r="D47" s="88"/>
      <c r="E47" s="88"/>
      <c r="F47" s="88"/>
      <c r="G47" s="88"/>
      <c r="H47" s="88"/>
      <c r="I47" s="91">
        <f>I45/I46</f>
        <v>0.17999179991799918</v>
      </c>
      <c r="J47" s="90"/>
    </row>
    <row r="50" spans="2:15" x14ac:dyDescent="0.25">
      <c r="B50" s="92" t="s">
        <v>61</v>
      </c>
      <c r="C50" s="93"/>
      <c r="D50" s="93"/>
      <c r="E50" s="93"/>
      <c r="F50" s="93"/>
      <c r="G50" s="93"/>
      <c r="H50" s="93"/>
      <c r="I50" s="93"/>
      <c r="J50" s="93"/>
      <c r="K50" s="93"/>
      <c r="L50" s="93"/>
      <c r="M50" s="93"/>
      <c r="N50" s="93"/>
      <c r="O50" s="94"/>
    </row>
    <row r="51" spans="2:15" x14ac:dyDescent="0.25">
      <c r="B51" s="95"/>
      <c r="C51" s="96" t="s">
        <v>62</v>
      </c>
      <c r="D51" s="96"/>
      <c r="E51" s="96"/>
      <c r="F51" s="96"/>
      <c r="G51" s="96"/>
      <c r="H51" s="96"/>
      <c r="I51" s="151" t="s">
        <v>63</v>
      </c>
      <c r="J51" s="151"/>
      <c r="K51" s="96" t="s">
        <v>64</v>
      </c>
      <c r="L51" s="96"/>
      <c r="M51" s="96"/>
      <c r="N51" s="96"/>
      <c r="O51" s="97"/>
    </row>
    <row r="52" spans="2:15" x14ac:dyDescent="0.25">
      <c r="B52" s="84" t="s">
        <v>65</v>
      </c>
      <c r="C52" s="2" t="s">
        <v>44</v>
      </c>
      <c r="O52" s="86"/>
    </row>
    <row r="53" spans="2:15" x14ac:dyDescent="0.25">
      <c r="B53" s="84" t="s">
        <v>66</v>
      </c>
      <c r="C53" s="2" t="s">
        <v>48</v>
      </c>
      <c r="I53" s="98">
        <v>0.18</v>
      </c>
      <c r="K53" s="2" t="s">
        <v>67</v>
      </c>
      <c r="O53" s="86"/>
    </row>
    <row r="54" spans="2:15" x14ac:dyDescent="0.25">
      <c r="B54" s="84" t="s">
        <v>68</v>
      </c>
      <c r="C54" s="2" t="s">
        <v>49</v>
      </c>
      <c r="I54" s="98">
        <v>3.00678952473327E-2</v>
      </c>
      <c r="K54" s="2" t="s">
        <v>69</v>
      </c>
      <c r="O54" s="86"/>
    </row>
    <row r="55" spans="2:15" x14ac:dyDescent="0.25">
      <c r="B55" s="84" t="s">
        <v>70</v>
      </c>
      <c r="C55" s="2" t="s">
        <v>50</v>
      </c>
      <c r="I55" s="98">
        <v>4.7619047619047603E-2</v>
      </c>
      <c r="K55" s="2" t="s">
        <v>71</v>
      </c>
      <c r="O55" s="86"/>
    </row>
    <row r="56" spans="2:15" x14ac:dyDescent="0.25">
      <c r="B56" s="84" t="s">
        <v>72</v>
      </c>
      <c r="C56" s="2" t="s">
        <v>51</v>
      </c>
      <c r="I56" s="98">
        <v>7.4074074074074098E-2</v>
      </c>
      <c r="K56" s="2" t="s">
        <v>73</v>
      </c>
      <c r="O56" s="86"/>
    </row>
    <row r="57" spans="2:15" x14ac:dyDescent="0.25">
      <c r="B57" s="84" t="s">
        <v>74</v>
      </c>
      <c r="C57" s="2" t="s">
        <v>52</v>
      </c>
      <c r="I57" s="98">
        <v>9.0909090909090898E-2</v>
      </c>
      <c r="O57" s="86"/>
    </row>
    <row r="58" spans="2:15" x14ac:dyDescent="0.25">
      <c r="B58" s="84" t="s">
        <v>75</v>
      </c>
      <c r="C58" s="2" t="s">
        <v>53</v>
      </c>
      <c r="I58" s="98">
        <v>0.13043478260869601</v>
      </c>
      <c r="K58" s="2" t="s">
        <v>76</v>
      </c>
      <c r="O58" s="86"/>
    </row>
    <row r="59" spans="2:15" x14ac:dyDescent="0.25">
      <c r="B59" s="84" t="s">
        <v>77</v>
      </c>
      <c r="C59" s="2" t="s">
        <v>54</v>
      </c>
      <c r="I59" s="98">
        <v>0.16666666666666699</v>
      </c>
      <c r="K59" s="2" t="s">
        <v>78</v>
      </c>
      <c r="O59" s="86"/>
    </row>
    <row r="60" spans="2:15" x14ac:dyDescent="0.25">
      <c r="B60" s="87" t="s">
        <v>79</v>
      </c>
      <c r="C60" s="88" t="s">
        <v>55</v>
      </c>
      <c r="D60" s="88"/>
      <c r="E60" s="88"/>
      <c r="F60" s="88"/>
      <c r="G60" s="88"/>
      <c r="H60" s="88"/>
      <c r="I60" s="91">
        <v>0.2</v>
      </c>
      <c r="J60" s="88"/>
      <c r="K60" s="88" t="s">
        <v>80</v>
      </c>
      <c r="L60" s="88"/>
      <c r="M60" s="88"/>
      <c r="N60" s="88"/>
      <c r="O60" s="90"/>
    </row>
  </sheetData>
  <sheetProtection algorithmName="SHA-512" hashValue="SBuCMKYIJCkaR5n97tOQ6TQa2dzlMYjswGdFyCEPZjj3ANefxaeTyavU9iTOVWhtWoMXDsqL1TyAmeqZwGiC1w==" saltValue="H+KZlH5H41dohyIpO6MSxA==" spinCount="100000" sheet="1" objects="1" scenarios="1"/>
  <mergeCells count="1">
    <mergeCell ref="I51:J5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AC626545DA4E8344B3B0FF49BF00C72E" ma:contentTypeVersion="10" ma:contentTypeDescription="Opret et nyt dokument." ma:contentTypeScope="" ma:versionID="6e2b8ffd19f6de8dd59ba36e2d1cc6df">
  <xsd:schema xmlns:xsd="http://www.w3.org/2001/XMLSchema" xmlns:xs="http://www.w3.org/2001/XMLSchema" xmlns:p="http://schemas.microsoft.com/office/2006/metadata/properties" xmlns:ns1="http://schemas.microsoft.com/sharepoint/v3" xmlns:ns2="a845764b-f903-4397-8c48-009c1016805e" xmlns:ns3="http://schemas.microsoft.com/sharepoint/v3/fields" xmlns:ns4="648f2875-983c-4343-868c-1c02c65dc445" targetNamespace="http://schemas.microsoft.com/office/2006/metadata/properties" ma:root="true" ma:fieldsID="9a6ee96ad58d58c917307a9e24a73f44" ns1:_="" ns2:_="" ns3:_="" ns4:_="">
    <xsd:import namespace="http://schemas.microsoft.com/sharepoint/v3"/>
    <xsd:import namespace="a845764b-f903-4397-8c48-009c1016805e"/>
    <xsd:import namespace="http://schemas.microsoft.com/sharepoint/v3/fields"/>
    <xsd:import namespace="648f2875-983c-4343-868c-1c02c65dc445"/>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2:Sidst_x0020_opdateret" minOccurs="0"/>
                <xsd:element ref="ns2:Dokumenttype" minOccurs="0"/>
                <xsd:element ref="ns2:Yderligere_x0020_information"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6"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7"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13" nillable="true" ma:displayName="Sidst opdateret" ma:format="DateOnly" ma:internalName="Sidst_x0020_opdateret">
      <xsd:simpleType>
        <xsd:restriction base="dms:DateTime"/>
      </xsd:simpleType>
    </xsd:element>
    <xsd:element name="Dokumenttype" ma:index="14"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15" nillable="true" ma:displayName="Yderligere information" ma:internalName="Yderligere_x0020_information">
      <xsd:simpleType>
        <xsd:restriction base="dms:Note">
          <xsd:maxLength value="255"/>
        </xsd:restriction>
      </xsd:simpleType>
    </xsd:element>
    <xsd:element name="gfe03cefe5bf4e6dba229fd7d6f6a99c" ma:index="19"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20"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22"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24"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5"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8f2875-983c-4343-868c-1c02c65dc445" elementFormDefault="qualified">
    <xsd:import namespace="http://schemas.microsoft.com/office/2006/documentManagement/types"/>
    <xsd:import namespace="http://schemas.microsoft.com/office/infopath/2007/PartnerControls"/>
    <xsd:element name="RightsOfUse2" ma:index="26"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criptIds xmlns="http://schemas.microsoft.com/office/extensibility/maker/v1.0" id="script-ids-node-id">
  <scriptId id="ms-officescript%3A%2F%2Fonedrive_business_itemlink%2F01XB4MKHFEGWK34OSRAREINODSGLZVDZ7R:ms-officescript%3A%2F%2Fonedrive_business_sharinglink%2Fu!aHR0cHM6Ly9yZWdpb25oLW15LnNoYXJlcG9pbnQuY29tLzp1Oi9nL3BlcnNvbmFsL3N1bmVfZW5ldm9sZHNlbl9zYWJpZXJzX3JlZ2lvbmhfZGsvSVFDa05aVy1PbEVFU0lhNGNqTHpVZWZ4QVUyeUVnUGZZckpPMW42a0hnZVgyT28"/>
  <scriptId xmlns="" id="ms-officescript%3A%2F%2Fonedrive_business_itemlink%2F01XB4MKHDT3I3OZ3ADSJFYLDCWEQRPZRGF:ms-officescript%3A%2F%2Fonedrive_business_sharinglink%2Fu!aHR0cHM6Ly9yZWdpb25oLW15LnNoYXJlcG9pbnQuY29tLzp1Oi9nL3BlcnNvbmFsL3N1bmVfZW5ldm9sZHNlbl9zYWJpZXJzX3JlZ2lvbmhfZGsvSVFCejJqYnM3QU9TUzRXTVZpUWlfTVRGQVg4YWdtUkplRGR6Smg3NFNlWk82TWc"/>
</scriptId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wic_System_Copyright xmlns="http://schemas.microsoft.com/sharepoint/v3/fields" xsi:nil="true"/>
    <Samtykkenummer xmlns="a845764b-f903-4397-8c48-009c1016805e" xsi:nil="true"/>
    <Sidst_x0020_opdateret xmlns="a845764b-f903-4397-8c48-009c1016805e" xsi:nil="true"/>
    <RightsOfUse2 xmlns="648f2875-983c-4343-868c-1c02c65dc445">Fri afbenyttelse</RightsOfUse2>
    <Yderligere_x0020_information xmlns="a845764b-f903-4397-8c48-009c1016805e" xsi:nil="true"/>
    <TaxCatchAll xmlns="a845764b-f903-4397-8c48-009c1016805e"/>
    <Dokumenttype xmlns="a845764b-f903-4397-8c48-009c1016805e" xsi:nil="true"/>
    <Samtykkenummer_x0020__x0028_EKSTRA_x0020_FELT_x0029_ xmlns="a845764b-f903-4397-8c48-009c1016805e" xsi:nil="true"/>
    <dd386d2074254fe98dbdc7b398d39e1d xmlns="a845764b-f903-4397-8c48-009c1016805e">
      <Terms xmlns="http://schemas.microsoft.com/office/infopath/2007/PartnerControls"/>
    </dd386d2074254fe98dbdc7b398d39e1d>
    <gfe03cefe5bf4e6dba229fd7d6f6a99c xmlns="a845764b-f903-4397-8c48-009c1016805e">
      <Terms xmlns="http://schemas.microsoft.com/office/infopath/2007/PartnerControls"/>
    </gfe03cefe5bf4e6dba229fd7d6f6a99c>
    <l8452ac6c6bb4fd595ba6432097935d3 xmlns="a845764b-f903-4397-8c48-009c1016805e">
      <Terms xmlns="http://schemas.microsoft.com/office/infopath/2007/PartnerControls"/>
    </l8452ac6c6bb4fd595ba6432097935d3>
    <_dlc_DocId xmlns="a845764b-f903-4397-8c48-009c1016805e">HREGIONH-557108962-1</_dlc_DocId>
    <_dlc_DocIdUrl xmlns="a845764b-f903-4397-8c48-009c1016805e">
      <Url>https://www.regionh.dk/til-fagfolk/Forskning-og-innovation/post-award-regnskabshaandtering/_layouts/15/DocIdRedir.aspx?ID=HREGIONH-557108962-1</Url>
      <Description>HREGIONH-557108962-1</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225EC7-FF13-4D76-9550-656C41BEE8BA}">
  <ds:schemaRefs>
    <ds:schemaRef ds:uri="http://schemas.microsoft.com/sharepoint/events"/>
  </ds:schemaRefs>
</ds:datastoreItem>
</file>

<file path=customXml/itemProps2.xml><?xml version="1.0" encoding="utf-8"?>
<ds:datastoreItem xmlns:ds="http://schemas.openxmlformats.org/officeDocument/2006/customXml" ds:itemID="{10EC5D61-4F27-42C3-B49B-186D564AB5FD}"/>
</file>

<file path=customXml/itemProps3.xml><?xml version="1.0" encoding="utf-8"?>
<ds:datastoreItem xmlns:ds="http://schemas.openxmlformats.org/officeDocument/2006/customXml" ds:itemID="{C6402BF8-0BF4-44E4-9EDB-432279023872}">
  <ds:schemaRefs>
    <ds:schemaRef ds:uri="http://schemas.microsoft.com/office/extensibility/maker/v1.0"/>
    <ds:schemaRef ds:uri=""/>
  </ds:schemaRefs>
</ds:datastoreItem>
</file>

<file path=customXml/itemProps4.xml><?xml version="1.0" encoding="utf-8"?>
<ds:datastoreItem xmlns:ds="http://schemas.openxmlformats.org/officeDocument/2006/customXml" ds:itemID="{D05F979B-0F99-4170-98FF-D5CC2017F3A3}">
  <ds:schemaRefs>
    <ds:schemaRef ds:uri="http://schemas.microsoft.com/office/2006/metadata/properties"/>
    <ds:schemaRef ds:uri="http://schemas.microsoft.com/office/infopath/2007/PartnerControls"/>
    <ds:schemaRef ds:uri="a5dbb5b2-385a-469f-8a75-c2cf021c22b0"/>
    <ds:schemaRef ds:uri="0885042b-3ac4-400b-bf14-2896162e71ca"/>
    <ds:schemaRef ds:uri="http://schemas.microsoft.com/sharepoint/v3"/>
    <ds:schemaRef ds:uri="http://schemas.microsoft.com/sharepoint/v3/fields"/>
  </ds:schemaRefs>
</ds:datastoreItem>
</file>

<file path=customXml/itemProps5.xml><?xml version="1.0" encoding="utf-8"?>
<ds:datastoreItem xmlns:ds="http://schemas.openxmlformats.org/officeDocument/2006/customXml" ds:itemID="{D8FD88AC-BA9A-453F-8F5B-5E8126BC4D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Budgetskema</vt:lpstr>
      <vt:lpstr>Vejledning</vt:lpstr>
    </vt:vector>
  </TitlesOfParts>
  <Company>Region Hovedstaden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Sune Enevoldsen Sabiers</dc:creator>
  <cp:lastModifiedBy>Ida Marie Strømberg Kønigsfeldt</cp:lastModifiedBy>
  <dcterms:created xsi:type="dcterms:W3CDTF">2025-12-19T12:27:09Z</dcterms:created>
  <dcterms:modified xsi:type="dcterms:W3CDTF">2026-06-18T13:06:30Z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0x010100AC626545DA4E8344B3B0FF49BF00C72E</vt:lpwstr>
  </property>
  <property fmtid="{D5CDD505-2E9C-101B-9397-08002B2CF9AE}" pid="3" name="taggedtags">
    <vt:lpwstr/>
  </property>
  <property fmtid="{D5CDD505-2E9C-101B-9397-08002B2CF9AE}" pid="4" name="division">
    <vt:lpwstr/>
  </property>
  <property fmtid="{D5CDD505-2E9C-101B-9397-08002B2CF9AE}" pid="5" name="unit">
    <vt:lpwstr/>
  </property>
  <property fmtid="{D5CDD505-2E9C-101B-9397-08002B2CF9AE}" pid="6" name="_dlc_DocIdItemGuid">
    <vt:lpwstr>ffea2f75-a14f-4174-beb3-e9ad9093167c</vt:lpwstr>
  </property>
</Properties>
</file>